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3\Desktop\МЕНЮ НОВЕЙШЕЕ\От Долгова А.С\"/>
    </mc:Choice>
  </mc:AlternateContent>
  <bookViews>
    <workbookView xWindow="0" yWindow="0" windowWidth="28800" windowHeight="123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A183" i="1"/>
  <c r="L182" i="1"/>
  <c r="L193" i="1" s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A164" i="1"/>
  <c r="L163" i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A145" i="1"/>
  <c r="L144" i="1"/>
  <c r="L155" i="1" s="1"/>
  <c r="J144" i="1"/>
  <c r="I144" i="1"/>
  <c r="H144" i="1"/>
  <c r="G144" i="1"/>
  <c r="F144" i="1"/>
  <c r="B137" i="1"/>
  <c r="A137" i="1"/>
  <c r="L136" i="1"/>
  <c r="J136" i="1"/>
  <c r="I136" i="1"/>
  <c r="H136" i="1"/>
  <c r="G136" i="1"/>
  <c r="F136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A108" i="1"/>
  <c r="L107" i="1"/>
  <c r="L118" i="1" s="1"/>
  <c r="J107" i="1"/>
  <c r="I107" i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I88" i="1"/>
  <c r="H88" i="1"/>
  <c r="G88" i="1"/>
  <c r="F88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37" i="1" l="1"/>
  <c r="L174" i="1"/>
  <c r="L194" i="1" s="1"/>
  <c r="J193" i="1"/>
  <c r="I193" i="1"/>
  <c r="H193" i="1"/>
  <c r="G193" i="1"/>
  <c r="F193" i="1"/>
  <c r="I174" i="1"/>
  <c r="J174" i="1"/>
  <c r="H174" i="1"/>
  <c r="G174" i="1"/>
  <c r="F174" i="1"/>
  <c r="J155" i="1"/>
  <c r="I155" i="1"/>
  <c r="H155" i="1"/>
  <c r="G155" i="1"/>
  <c r="F155" i="1"/>
  <c r="I137" i="1"/>
  <c r="G137" i="1"/>
  <c r="J137" i="1"/>
  <c r="H137" i="1"/>
  <c r="F137" i="1"/>
  <c r="J118" i="1"/>
  <c r="I118" i="1"/>
  <c r="H118" i="1"/>
  <c r="G118" i="1"/>
  <c r="F118" i="1"/>
  <c r="J99" i="1"/>
  <c r="I99" i="1"/>
  <c r="H99" i="1"/>
  <c r="G99" i="1"/>
  <c r="F99" i="1"/>
  <c r="J81" i="1"/>
  <c r="I81" i="1"/>
  <c r="H81" i="1"/>
  <c r="G81" i="1"/>
  <c r="F81" i="1"/>
  <c r="J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I194" i="1" l="1"/>
  <c r="J194" i="1"/>
  <c r="H194" i="1"/>
  <c r="G194" i="1"/>
  <c r="F194" i="1"/>
</calcChain>
</file>

<file path=xl/sharedStrings.xml><?xml version="1.0" encoding="utf-8"?>
<sst xmlns="http://schemas.openxmlformats.org/spreadsheetml/2006/main" count="307" uniqueCount="116">
  <si>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</si>
  <si>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</si>
  <si>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</si>
  <si>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</si>
  <si>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</si>
  <si>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</si>
  <si>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</si>
  <si>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</si>
  <si>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</si>
  <si>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</si>
  <si>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</si>
  <si>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</si>
  <si>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</si>
  <si>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</si>
  <si>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</si>
  <si>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</si>
  <si>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</si>
  <si>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</si>
  <si>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</si>
  <si>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</si>
  <si>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</si>
  <si>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</si>
  <si>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</si>
  <si>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</si>
  <si>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</si>
  <si>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</si>
  <si>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</si>
  <si>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</si>
  <si>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</si>
  <si>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</si>
  <si>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</si>
  <si>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</si>
  <si>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</si>
  <si>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</si>
  <si>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</si>
  <si>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</si>
  <si>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</si>
  <si>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</si>
  <si>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из творога</t>
  </si>
  <si>
    <t>Какао смолоком</t>
  </si>
  <si>
    <t>Хлеб ржаной</t>
  </si>
  <si>
    <t>мол.прод.</t>
  </si>
  <si>
    <t>Йогурт</t>
  </si>
  <si>
    <t>Салат из свеклы</t>
  </si>
  <si>
    <t>Щи из свежей капусты, картофеля, со сметаной и зеленью</t>
  </si>
  <si>
    <t>Оладьи из печени</t>
  </si>
  <si>
    <t>Макаронные изделия отварные</t>
  </si>
  <si>
    <t>Компот из смеси сухофруктов</t>
  </si>
  <si>
    <t>Хлеб пшеничный</t>
  </si>
  <si>
    <t>Мандарин</t>
  </si>
  <si>
    <t>Рыба, припущенная в молоке</t>
  </si>
  <si>
    <t>Картофель отварной</t>
  </si>
  <si>
    <t>Чай с сахаром и лимоном</t>
  </si>
  <si>
    <t>Салат из свежих огурцов</t>
  </si>
  <si>
    <t>Суп картофельный с горохом и гренками с мясом говядины</t>
  </si>
  <si>
    <t>Гуляш из отварной говядины</t>
  </si>
  <si>
    <t>Каша гречневая рассыпчатая</t>
  </si>
  <si>
    <t>Напиток из плодов шиповника</t>
  </si>
  <si>
    <t>Каша пшенная молочная с маслом сливочным</t>
  </si>
  <si>
    <t>Булочка "Веснушка"</t>
  </si>
  <si>
    <t>Кофейный напиток</t>
  </si>
  <si>
    <t>Салат из свежих помидоров</t>
  </si>
  <si>
    <t xml:space="preserve">Суп с макаронными изделиями и картофелем </t>
  </si>
  <si>
    <t xml:space="preserve">Биточки паровые </t>
  </si>
  <si>
    <t>Капуста тушеная</t>
  </si>
  <si>
    <t>Компот из кураги</t>
  </si>
  <si>
    <t>Печенье</t>
  </si>
  <si>
    <t>к/к</t>
  </si>
  <si>
    <t>Макароны с сыром</t>
  </si>
  <si>
    <t>Яйца вареные</t>
  </si>
  <si>
    <t>Какао с молоком</t>
  </si>
  <si>
    <t>Бутерброд с маслом</t>
  </si>
  <si>
    <t>Салат из соленых огурцов с луком</t>
  </si>
  <si>
    <t>Суп любительский с мясом говядины</t>
  </si>
  <si>
    <t>Рыба, тушенная в томате с овощами</t>
  </si>
  <si>
    <t>Пюре картофельное</t>
  </si>
  <si>
    <t>Сок виноградный</t>
  </si>
  <si>
    <t xml:space="preserve">Хлеб ржаной </t>
  </si>
  <si>
    <t>Груша</t>
  </si>
  <si>
    <t>Каша рисовая жидкая</t>
  </si>
  <si>
    <t>Бутерброды с джемом</t>
  </si>
  <si>
    <t xml:space="preserve">Чай с молоком </t>
  </si>
  <si>
    <t>Банан</t>
  </si>
  <si>
    <t>Рассольник Ленинградский со сметаной</t>
  </si>
  <si>
    <t>Котлеты из говядины</t>
  </si>
  <si>
    <t>Рагу из овощей</t>
  </si>
  <si>
    <t>Каша манная жидкая</t>
  </si>
  <si>
    <t xml:space="preserve">Салат витаминный </t>
  </si>
  <si>
    <t>Суп из овощей</t>
  </si>
  <si>
    <t>Печень, тушеная в соусе</t>
  </si>
  <si>
    <t xml:space="preserve">Сок яблочный </t>
  </si>
  <si>
    <t>Голубцы ленивые</t>
  </si>
  <si>
    <t>Яблоко свежее</t>
  </si>
  <si>
    <t>Салат из моркови</t>
  </si>
  <si>
    <t>Суп картофельный с крупой</t>
  </si>
  <si>
    <t>Каша овсяная "Геркулес"</t>
  </si>
  <si>
    <t>Булочка с повидлом обсыпная</t>
  </si>
  <si>
    <t>Чай с сахаром</t>
  </si>
  <si>
    <t>Ряженка</t>
  </si>
  <si>
    <t>Борщ с капустой и картофелем, говядиной и сметаной</t>
  </si>
  <si>
    <t>Тефтели с соусом томатным</t>
  </si>
  <si>
    <t>Компот из плодов шиповника</t>
  </si>
  <si>
    <t xml:space="preserve">Пудинг из творога с рисом </t>
  </si>
  <si>
    <t>Молоко кипяченое</t>
  </si>
  <si>
    <t>Винегрет овощной</t>
  </si>
  <si>
    <t>Жаркое по- домашнему</t>
  </si>
  <si>
    <t>Каша "Янтарная"</t>
  </si>
  <si>
    <t>Салат из консервированных огурцов и томатов в собственном соку</t>
  </si>
  <si>
    <t>Щи из свежей капусты, картофеля и со сметаной</t>
  </si>
  <si>
    <t>Рыба, припущенная с маслом сливочным</t>
  </si>
  <si>
    <t>Картофель тушеный</t>
  </si>
  <si>
    <t>МБОУ "Высокомысовская СОШ"</t>
  </si>
  <si>
    <t>и.о. директора</t>
  </si>
  <si>
    <t>А.В. Пяткова</t>
  </si>
  <si>
    <t xml:space="preserve">с 7 до 11 лет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</si>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</sst>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16" fontId="0" fillId="0" borderId="6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52" sqref="D15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111</v>
      </c>
      <c r="D1" s="54"/>
      <c r="E1" s="54"/>
      <c r="F1" s="12" t="s">
        <v>15</v>
      </c>
      <c r="G1" s="2" t="s">
        <v>16</v>
      </c>
      <c r="H1" s="55" t="s">
        <v>112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113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114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150</v>
      </c>
      <c r="G6" s="40">
        <v>12.1</v>
      </c>
      <c r="H6" s="40">
        <v>14.3</v>
      </c>
      <c r="I6" s="40">
        <v>19</v>
      </c>
      <c r="J6" s="40">
        <v>297.60000000000002</v>
      </c>
      <c r="K6" s="41">
        <v>2011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3.9</v>
      </c>
      <c r="H8" s="43">
        <v>3.3</v>
      </c>
      <c r="I8" s="43">
        <v>13.7</v>
      </c>
      <c r="J8" s="43">
        <v>101.2</v>
      </c>
      <c r="K8" s="44">
        <v>2008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50</v>
      </c>
      <c r="G9" s="43">
        <v>3.3</v>
      </c>
      <c r="H9" s="43">
        <v>0.4</v>
      </c>
      <c r="I9" s="43">
        <v>21</v>
      </c>
      <c r="J9" s="43">
        <v>101.1</v>
      </c>
      <c r="K9" s="44">
        <v>2008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41</v>
      </c>
      <c r="E11" s="42" t="s">
        <v>42</v>
      </c>
      <c r="F11" s="43">
        <v>180</v>
      </c>
      <c r="G11" s="43">
        <v>5.6</v>
      </c>
      <c r="H11" s="43">
        <v>5</v>
      </c>
      <c r="I11" s="43">
        <v>9</v>
      </c>
      <c r="J11" s="43">
        <v>113</v>
      </c>
      <c r="K11" s="44">
        <v>2008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24.9</v>
      </c>
      <c r="H13" s="19">
        <f t="shared" si="0"/>
        <v>23</v>
      </c>
      <c r="I13" s="19">
        <f t="shared" si="0"/>
        <v>62.7</v>
      </c>
      <c r="J13" s="19">
        <f t="shared" si="0"/>
        <v>612.9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80</v>
      </c>
      <c r="G14" s="43">
        <v>1.4</v>
      </c>
      <c r="H14" s="43">
        <v>3.1</v>
      </c>
      <c r="I14" s="43">
        <v>8.3000000000000007</v>
      </c>
      <c r="J14" s="43">
        <v>66.5</v>
      </c>
      <c r="K14" s="44">
        <v>2012</v>
      </c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2.2000000000000002</v>
      </c>
      <c r="H15" s="43">
        <v>5.9</v>
      </c>
      <c r="I15" s="43">
        <v>10.8</v>
      </c>
      <c r="J15" s="43">
        <v>108.2</v>
      </c>
      <c r="K15" s="44">
        <v>2008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8.6999999999999993</v>
      </c>
      <c r="H16" s="43">
        <v>14.2</v>
      </c>
      <c r="I16" s="43">
        <v>9.4</v>
      </c>
      <c r="J16" s="43">
        <v>282</v>
      </c>
      <c r="K16" s="44">
        <v>2008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180</v>
      </c>
      <c r="G17" s="43">
        <v>7.3</v>
      </c>
      <c r="H17" s="43">
        <v>6.2</v>
      </c>
      <c r="I17" s="43">
        <v>46.6</v>
      </c>
      <c r="J17" s="43">
        <v>271.60000000000002</v>
      </c>
      <c r="K17" s="44">
        <v>2008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</v>
      </c>
      <c r="H18" s="43">
        <v>0</v>
      </c>
      <c r="I18" s="43">
        <v>14.5</v>
      </c>
      <c r="J18" s="43">
        <v>58.1</v>
      </c>
      <c r="K18" s="44">
        <v>2008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30</v>
      </c>
      <c r="G19" s="43">
        <v>4.5999999999999996</v>
      </c>
      <c r="H19" s="43">
        <v>0.4</v>
      </c>
      <c r="I19" s="43">
        <v>30.1</v>
      </c>
      <c r="J19" s="43">
        <v>142.1</v>
      </c>
      <c r="K19" s="44">
        <v>2008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30</v>
      </c>
      <c r="G20" s="43">
        <v>2.7</v>
      </c>
      <c r="H20" s="43">
        <v>0.4</v>
      </c>
      <c r="I20" s="43">
        <v>17</v>
      </c>
      <c r="J20" s="43">
        <v>81.599999999999994</v>
      </c>
      <c r="K20" s="44">
        <v>2008</v>
      </c>
      <c r="L20" s="43"/>
    </row>
    <row r="21" spans="1:12" ht="15" x14ac:dyDescent="0.25">
      <c r="A21" s="23"/>
      <c r="B21" s="15"/>
      <c r="C21" s="11"/>
      <c r="D21" s="6" t="s">
        <v>23</v>
      </c>
      <c r="E21" s="42" t="s">
        <v>49</v>
      </c>
      <c r="F21" s="43">
        <v>100</v>
      </c>
      <c r="G21" s="43">
        <v>1.2</v>
      </c>
      <c r="H21" s="43">
        <v>0</v>
      </c>
      <c r="I21" s="43">
        <v>10.8</v>
      </c>
      <c r="J21" s="43">
        <v>54.9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890</v>
      </c>
      <c r="G23" s="19">
        <f t="shared" ref="G23:J23" si="2">SUM(G14:G22)</f>
        <v>28.099999999999994</v>
      </c>
      <c r="H23" s="19">
        <f t="shared" si="2"/>
        <v>30.199999999999996</v>
      </c>
      <c r="I23" s="19">
        <f t="shared" si="2"/>
        <v>147.5</v>
      </c>
      <c r="J23" s="19">
        <f t="shared" si="2"/>
        <v>1065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1470</v>
      </c>
      <c r="G24" s="32">
        <f t="shared" ref="G24:J24" si="4">G13+G23</f>
        <v>52.999999999999993</v>
      </c>
      <c r="H24" s="32">
        <f t="shared" si="4"/>
        <v>53.199999999999996</v>
      </c>
      <c r="I24" s="32">
        <f t="shared" si="4"/>
        <v>210.2</v>
      </c>
      <c r="J24" s="32">
        <f t="shared" si="4"/>
        <v>1677.9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90</v>
      </c>
      <c r="G25" s="40">
        <v>19.100000000000001</v>
      </c>
      <c r="H25" s="40">
        <v>8.3000000000000007</v>
      </c>
      <c r="I25" s="40">
        <v>3.8</v>
      </c>
      <c r="J25" s="40">
        <v>166.7</v>
      </c>
      <c r="K25" s="41">
        <v>2012</v>
      </c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>
        <v>150</v>
      </c>
      <c r="G26" s="43">
        <v>3.9</v>
      </c>
      <c r="H26" s="43">
        <v>6.1</v>
      </c>
      <c r="I26" s="43">
        <v>31.7</v>
      </c>
      <c r="J26" s="43">
        <v>185.7</v>
      </c>
      <c r="K26" s="44">
        <v>2008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0.8</v>
      </c>
      <c r="H27" s="43">
        <v>0</v>
      </c>
      <c r="I27" s="43">
        <v>12.3</v>
      </c>
      <c r="J27" s="43">
        <v>53.9</v>
      </c>
      <c r="K27" s="44">
        <v>2008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48</v>
      </c>
      <c r="F28" s="43">
        <v>30</v>
      </c>
      <c r="G28" s="43">
        <v>4.5999999999999996</v>
      </c>
      <c r="H28" s="43">
        <v>0.4</v>
      </c>
      <c r="I28" s="43">
        <v>30.1</v>
      </c>
      <c r="J28" s="43">
        <v>142.1</v>
      </c>
      <c r="K28" s="44">
        <v>2008</v>
      </c>
      <c r="L28" s="43"/>
    </row>
    <row r="29" spans="1:12" ht="15" x14ac:dyDescent="0.25">
      <c r="A29" s="14"/>
      <c r="B29" s="15"/>
      <c r="C29" s="11"/>
      <c r="D29" s="7"/>
      <c r="E29" s="42" t="s">
        <v>40</v>
      </c>
      <c r="F29" s="43">
        <v>30</v>
      </c>
      <c r="G29" s="43">
        <v>2.4</v>
      </c>
      <c r="H29" s="43">
        <v>0.3</v>
      </c>
      <c r="I29" s="43">
        <v>15.5</v>
      </c>
      <c r="J29" s="43">
        <v>74.5</v>
      </c>
      <c r="K29" s="44">
        <v>2008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30.799999999999997</v>
      </c>
      <c r="H32" s="19">
        <f t="shared" ref="H32" si="7">SUM(H25:H31)</f>
        <v>15.100000000000001</v>
      </c>
      <c r="I32" s="19">
        <f t="shared" ref="I32" si="8">SUM(I25:I31)</f>
        <v>93.4</v>
      </c>
      <c r="J32" s="19">
        <f t="shared" ref="J32:L32" si="9">SUM(J25:J31)</f>
        <v>622.9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53</v>
      </c>
      <c r="F33" s="43">
        <v>100</v>
      </c>
      <c r="G33" s="43">
        <v>0.4</v>
      </c>
      <c r="H33" s="43">
        <v>5.0999999999999996</v>
      </c>
      <c r="I33" s="43">
        <v>9.6</v>
      </c>
      <c r="J33" s="43">
        <v>34.6</v>
      </c>
      <c r="K33" s="44">
        <v>2008</v>
      </c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54</v>
      </c>
      <c r="F34" s="43">
        <v>250</v>
      </c>
      <c r="G34" s="43">
        <v>8.6999999999999993</v>
      </c>
      <c r="H34" s="43">
        <v>5.9</v>
      </c>
      <c r="I34" s="43">
        <v>28.6</v>
      </c>
      <c r="J34" s="43">
        <v>178.5</v>
      </c>
      <c r="K34" s="44">
        <v>2008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55</v>
      </c>
      <c r="F35" s="43">
        <v>90</v>
      </c>
      <c r="G35" s="43">
        <v>15.2</v>
      </c>
      <c r="H35" s="43">
        <v>22.1</v>
      </c>
      <c r="I35" s="43">
        <v>5.9</v>
      </c>
      <c r="J35" s="43">
        <v>220.1</v>
      </c>
      <c r="K35" s="44">
        <v>2011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56</v>
      </c>
      <c r="F36" s="43">
        <v>150</v>
      </c>
      <c r="G36" s="43">
        <v>9.1999999999999993</v>
      </c>
      <c r="H36" s="43">
        <v>6.1</v>
      </c>
      <c r="I36" s="43">
        <v>41.6</v>
      </c>
      <c r="J36" s="43">
        <v>257.5</v>
      </c>
      <c r="K36" s="44">
        <v>2008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57</v>
      </c>
      <c r="F37" s="43">
        <v>180</v>
      </c>
      <c r="G37" s="43">
        <v>0.4</v>
      </c>
      <c r="H37" s="43">
        <v>0.2</v>
      </c>
      <c r="I37" s="43">
        <v>16.399999999999999</v>
      </c>
      <c r="J37" s="43">
        <v>69.900000000000006</v>
      </c>
      <c r="K37" s="44">
        <v>2008</v>
      </c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40</v>
      </c>
      <c r="F39" s="43">
        <v>40</v>
      </c>
      <c r="G39" s="43">
        <v>2.2999999999999998</v>
      </c>
      <c r="H39" s="43">
        <v>0.3</v>
      </c>
      <c r="I39" s="43">
        <v>14.8</v>
      </c>
      <c r="J39" s="43">
        <v>71.400000000000006</v>
      </c>
      <c r="K39" s="44">
        <v>2008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36.199999999999996</v>
      </c>
      <c r="H42" s="19">
        <f t="shared" ref="H42" si="11">SUM(H33:H41)</f>
        <v>39.700000000000003</v>
      </c>
      <c r="I42" s="19">
        <f t="shared" ref="I42" si="12">SUM(I33:I41)</f>
        <v>116.89999999999999</v>
      </c>
      <c r="J42" s="19">
        <f t="shared" ref="J42:L42" si="13">SUM(J33:J41)</f>
        <v>832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1310</v>
      </c>
      <c r="G43" s="32">
        <f t="shared" ref="G43" si="14">G32+G42</f>
        <v>67</v>
      </c>
      <c r="H43" s="32">
        <f t="shared" ref="H43" si="15">H32+H42</f>
        <v>54.800000000000004</v>
      </c>
      <c r="I43" s="32">
        <f t="shared" ref="I43" si="16">I32+I42</f>
        <v>210.3</v>
      </c>
      <c r="J43" s="32">
        <f t="shared" ref="J43:L43" si="17">J32+J42</f>
        <v>1454.9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58</v>
      </c>
      <c r="F44" s="40">
        <v>200</v>
      </c>
      <c r="G44" s="40">
        <v>8.8000000000000007</v>
      </c>
      <c r="H44" s="40">
        <v>9</v>
      </c>
      <c r="I44" s="40">
        <v>28.2</v>
      </c>
      <c r="J44" s="40">
        <v>269.5</v>
      </c>
      <c r="K44" s="41">
        <v>2008</v>
      </c>
      <c r="L44" s="40"/>
    </row>
    <row r="45" spans="1:12" ht="15" x14ac:dyDescent="0.25">
      <c r="A45" s="23"/>
      <c r="B45" s="15"/>
      <c r="C45" s="11"/>
      <c r="D45" s="6"/>
      <c r="E45" s="42" t="s">
        <v>59</v>
      </c>
      <c r="F45" s="43">
        <v>60</v>
      </c>
      <c r="G45" s="43">
        <v>8.6999999999999993</v>
      </c>
      <c r="H45" s="43">
        <v>6.4</v>
      </c>
      <c r="I45" s="43">
        <v>27</v>
      </c>
      <c r="J45" s="43">
        <v>269.39999999999998</v>
      </c>
      <c r="K45" s="44">
        <v>2011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60</v>
      </c>
      <c r="F46" s="43">
        <v>200</v>
      </c>
      <c r="G46" s="43">
        <v>2</v>
      </c>
      <c r="H46" s="43">
        <v>1.4</v>
      </c>
      <c r="I46" s="43">
        <v>12.3</v>
      </c>
      <c r="J46" s="43">
        <v>70.099999999999994</v>
      </c>
      <c r="K46" s="44">
        <v>2008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40</v>
      </c>
      <c r="F47" s="43">
        <v>35</v>
      </c>
      <c r="G47" s="43">
        <v>2.2000000000000002</v>
      </c>
      <c r="H47" s="43">
        <v>0.3</v>
      </c>
      <c r="I47" s="43">
        <v>14.2</v>
      </c>
      <c r="J47" s="43">
        <v>68.5</v>
      </c>
      <c r="K47" s="44">
        <v>2008</v>
      </c>
      <c r="L47" s="43"/>
    </row>
    <row r="48" spans="1:12" ht="15" x14ac:dyDescent="0.25">
      <c r="A48" s="23"/>
      <c r="B48" s="15"/>
      <c r="C48" s="11"/>
      <c r="D48" s="7"/>
      <c r="E48" s="42" t="s">
        <v>48</v>
      </c>
      <c r="F48" s="43">
        <v>45</v>
      </c>
      <c r="G48" s="43">
        <v>3.4</v>
      </c>
      <c r="H48" s="43">
        <v>0.3</v>
      </c>
      <c r="I48" s="43">
        <v>22.6</v>
      </c>
      <c r="J48" s="43">
        <v>106.6</v>
      </c>
      <c r="K48" s="44">
        <v>2008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25.099999999999998</v>
      </c>
      <c r="H51" s="19">
        <f t="shared" ref="H51" si="19">SUM(H44:H50)</f>
        <v>17.400000000000002</v>
      </c>
      <c r="I51" s="19">
        <f t="shared" ref="I51" si="20">SUM(I44:I50)</f>
        <v>104.30000000000001</v>
      </c>
      <c r="J51" s="19">
        <f t="shared" ref="J51:L51" si="21">SUM(J44:J50)</f>
        <v>784.1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61</v>
      </c>
      <c r="F52" s="43">
        <v>100</v>
      </c>
      <c r="G52" s="43">
        <v>1.1000000000000001</v>
      </c>
      <c r="H52" s="43">
        <v>5.2</v>
      </c>
      <c r="I52" s="43">
        <v>4.4000000000000004</v>
      </c>
      <c r="J52" s="43">
        <v>70.3</v>
      </c>
      <c r="K52" s="44">
        <v>2008</v>
      </c>
      <c r="L52" s="43"/>
    </row>
    <row r="53" spans="1:12" ht="15" x14ac:dyDescent="0.25">
      <c r="A53" s="23"/>
      <c r="B53" s="15"/>
      <c r="C53" s="52">
        <v>45222</v>
      </c>
      <c r="D53" s="7" t="s">
        <v>26</v>
      </c>
      <c r="E53" s="42" t="s">
        <v>62</v>
      </c>
      <c r="F53" s="43">
        <v>200</v>
      </c>
      <c r="G53" s="43">
        <v>2</v>
      </c>
      <c r="H53" s="43">
        <v>2.7</v>
      </c>
      <c r="I53" s="43">
        <v>13.3</v>
      </c>
      <c r="J53" s="43">
        <v>85.6</v>
      </c>
      <c r="K53" s="44">
        <v>2008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63</v>
      </c>
      <c r="F54" s="43">
        <v>90</v>
      </c>
      <c r="G54" s="43">
        <v>14.7</v>
      </c>
      <c r="H54" s="43">
        <v>19.8</v>
      </c>
      <c r="I54" s="43">
        <v>8.8000000000000007</v>
      </c>
      <c r="J54" s="43">
        <v>226.9</v>
      </c>
      <c r="K54" s="44">
        <v>2008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64</v>
      </c>
      <c r="F55" s="43">
        <v>150</v>
      </c>
      <c r="G55" s="43">
        <v>4.0999999999999996</v>
      </c>
      <c r="H55" s="43">
        <v>10.7</v>
      </c>
      <c r="I55" s="43">
        <v>9.9</v>
      </c>
      <c r="J55" s="43">
        <v>119.9</v>
      </c>
      <c r="K55" s="44">
        <v>2008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65</v>
      </c>
      <c r="F56" s="43">
        <v>180</v>
      </c>
      <c r="G56" s="43">
        <v>1.8</v>
      </c>
      <c r="H56" s="43">
        <v>0.1</v>
      </c>
      <c r="I56" s="43">
        <v>36</v>
      </c>
      <c r="J56" s="43">
        <v>153.80000000000001</v>
      </c>
      <c r="K56" s="44">
        <v>2008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48</v>
      </c>
      <c r="F57" s="43">
        <v>30</v>
      </c>
      <c r="G57" s="43">
        <v>4.2</v>
      </c>
      <c r="H57" s="43">
        <v>0.3</v>
      </c>
      <c r="I57" s="43">
        <v>27.6</v>
      </c>
      <c r="J57" s="43">
        <v>130.30000000000001</v>
      </c>
      <c r="K57" s="44">
        <v>2008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40</v>
      </c>
      <c r="F58" s="43">
        <v>40</v>
      </c>
      <c r="G58" s="43">
        <v>2.7</v>
      </c>
      <c r="H58" s="43">
        <v>0.4</v>
      </c>
      <c r="I58" s="43">
        <v>17</v>
      </c>
      <c r="J58" s="43">
        <v>81.599999999999994</v>
      </c>
      <c r="K58" s="44">
        <v>2008</v>
      </c>
      <c r="L58" s="43"/>
    </row>
    <row r="59" spans="1:12" ht="15" x14ac:dyDescent="0.25">
      <c r="A59" s="23"/>
      <c r="B59" s="15"/>
      <c r="C59" s="11"/>
      <c r="D59" s="6"/>
      <c r="E59" s="42" t="s">
        <v>66</v>
      </c>
      <c r="F59" s="43">
        <v>20</v>
      </c>
      <c r="G59" s="43">
        <v>0.2</v>
      </c>
      <c r="H59" s="43">
        <v>0</v>
      </c>
      <c r="I59" s="43">
        <v>16</v>
      </c>
      <c r="J59" s="43">
        <v>65.5</v>
      </c>
      <c r="K59" s="44" t="s">
        <v>67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30.799999999999997</v>
      </c>
      <c r="H61" s="19">
        <f t="shared" ref="H61" si="23">SUM(H52:H60)</f>
        <v>39.200000000000003</v>
      </c>
      <c r="I61" s="19">
        <f t="shared" ref="I61" si="24">SUM(I52:I60)</f>
        <v>133</v>
      </c>
      <c r="J61" s="19">
        <f t="shared" ref="J61:L61" si="25">SUM(J52:J60)</f>
        <v>933.9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1350</v>
      </c>
      <c r="G62" s="32">
        <f t="shared" ref="G62" si="26">G51+G61</f>
        <v>55.899999999999991</v>
      </c>
      <c r="H62" s="32">
        <f t="shared" ref="H62" si="27">H51+H61</f>
        <v>56.600000000000009</v>
      </c>
      <c r="I62" s="32">
        <f t="shared" ref="I62" si="28">I51+I61</f>
        <v>237.3</v>
      </c>
      <c r="J62" s="32">
        <f t="shared" ref="J62:L62" si="29">J51+J61</f>
        <v>1718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68</v>
      </c>
      <c r="F63" s="40">
        <v>200</v>
      </c>
      <c r="G63" s="40">
        <v>5.9</v>
      </c>
      <c r="H63" s="40">
        <v>7.4</v>
      </c>
      <c r="I63" s="40">
        <v>24.3</v>
      </c>
      <c r="J63" s="40">
        <v>188.3</v>
      </c>
      <c r="K63" s="41">
        <v>2008</v>
      </c>
      <c r="L63" s="40"/>
    </row>
    <row r="64" spans="1:12" ht="15" x14ac:dyDescent="0.25">
      <c r="A64" s="23"/>
      <c r="B64" s="15"/>
      <c r="C64" s="11"/>
      <c r="D64" s="6"/>
      <c r="E64" s="42" t="s">
        <v>69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2008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70</v>
      </c>
      <c r="F65" s="43">
        <v>200</v>
      </c>
      <c r="G65" s="43">
        <v>3.9</v>
      </c>
      <c r="H65" s="43">
        <v>3.3</v>
      </c>
      <c r="I65" s="43">
        <v>13.7</v>
      </c>
      <c r="J65" s="43">
        <v>101.2</v>
      </c>
      <c r="K65" s="44">
        <v>2008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30</v>
      </c>
      <c r="G66" s="43">
        <v>2</v>
      </c>
      <c r="H66" s="43">
        <v>0.3</v>
      </c>
      <c r="I66" s="43">
        <v>12.7</v>
      </c>
      <c r="J66" s="43">
        <v>61.2</v>
      </c>
      <c r="K66" s="44">
        <v>2008</v>
      </c>
      <c r="L66" s="43"/>
    </row>
    <row r="67" spans="1:12" ht="15" x14ac:dyDescent="0.25">
      <c r="A67" s="23"/>
      <c r="B67" s="15"/>
      <c r="C67" s="11"/>
      <c r="D67" s="7"/>
      <c r="E67" s="42" t="s">
        <v>71</v>
      </c>
      <c r="F67" s="43">
        <v>40</v>
      </c>
      <c r="G67" s="43">
        <v>1.9</v>
      </c>
      <c r="H67" s="43">
        <v>13.4</v>
      </c>
      <c r="I67" s="43">
        <v>12.2</v>
      </c>
      <c r="J67" s="43">
        <v>176.5</v>
      </c>
      <c r="K67" s="44">
        <v>2008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18.799999999999997</v>
      </c>
      <c r="H70" s="19">
        <f t="shared" ref="H70" si="31">SUM(H63:H69)</f>
        <v>29</v>
      </c>
      <c r="I70" s="19">
        <f t="shared" ref="I70" si="32">SUM(I63:I69)</f>
        <v>63.2</v>
      </c>
      <c r="J70" s="19">
        <f t="shared" ref="J70:L70" si="33">SUM(J63:J69)</f>
        <v>590.20000000000005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72</v>
      </c>
      <c r="F71" s="43">
        <v>100</v>
      </c>
      <c r="G71" s="43">
        <v>2.7</v>
      </c>
      <c r="H71" s="43">
        <v>5.0999999999999996</v>
      </c>
      <c r="I71" s="43">
        <v>2.6</v>
      </c>
      <c r="J71" s="43">
        <v>67.099999999999994</v>
      </c>
      <c r="K71" s="44">
        <v>2008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73</v>
      </c>
      <c r="F72" s="43">
        <v>200</v>
      </c>
      <c r="G72" s="43">
        <v>5.9</v>
      </c>
      <c r="H72" s="43">
        <v>5</v>
      </c>
      <c r="I72" s="43">
        <v>14.5</v>
      </c>
      <c r="J72" s="43">
        <v>126.2</v>
      </c>
      <c r="K72" s="44">
        <v>2008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74</v>
      </c>
      <c r="F73" s="43">
        <v>100</v>
      </c>
      <c r="G73" s="43">
        <v>15.2</v>
      </c>
      <c r="H73" s="43">
        <v>8.1</v>
      </c>
      <c r="I73" s="43">
        <v>3.2</v>
      </c>
      <c r="J73" s="43">
        <v>147.80000000000001</v>
      </c>
      <c r="K73" s="44">
        <v>2008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75</v>
      </c>
      <c r="F74" s="43">
        <v>150</v>
      </c>
      <c r="G74" s="43">
        <v>3.8</v>
      </c>
      <c r="H74" s="43">
        <v>6.1</v>
      </c>
      <c r="I74" s="43">
        <v>25.6</v>
      </c>
      <c r="J74" s="43">
        <v>172.7</v>
      </c>
      <c r="K74" s="44">
        <v>2008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76</v>
      </c>
      <c r="F75" s="43">
        <v>180</v>
      </c>
      <c r="G75" s="43">
        <v>0.6</v>
      </c>
      <c r="H75" s="43">
        <v>0.4</v>
      </c>
      <c r="I75" s="43">
        <v>32.6</v>
      </c>
      <c r="J75" s="43">
        <v>140</v>
      </c>
      <c r="K75" s="44">
        <v>2008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48</v>
      </c>
      <c r="F76" s="43">
        <v>40</v>
      </c>
      <c r="G76" s="43">
        <v>4.5999999999999996</v>
      </c>
      <c r="H76" s="43">
        <v>0.4</v>
      </c>
      <c r="I76" s="43">
        <v>30.1</v>
      </c>
      <c r="J76" s="43">
        <v>142.1</v>
      </c>
      <c r="K76" s="44">
        <v>2008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77</v>
      </c>
      <c r="F77" s="43">
        <v>30</v>
      </c>
      <c r="G77" s="43">
        <v>2.7</v>
      </c>
      <c r="H77" s="43">
        <v>0.4</v>
      </c>
      <c r="I77" s="43">
        <v>17</v>
      </c>
      <c r="J77" s="43">
        <v>81.599999999999994</v>
      </c>
      <c r="K77" s="44">
        <v>2008</v>
      </c>
      <c r="L77" s="43"/>
    </row>
    <row r="78" spans="1:12" ht="15" x14ac:dyDescent="0.25">
      <c r="A78" s="23"/>
      <c r="B78" s="15"/>
      <c r="C78" s="11"/>
      <c r="D78" s="6"/>
      <c r="E78" s="42" t="s">
        <v>78</v>
      </c>
      <c r="F78" s="43">
        <v>100</v>
      </c>
      <c r="G78" s="43">
        <v>0.7</v>
      </c>
      <c r="H78" s="43">
        <v>0.5</v>
      </c>
      <c r="I78" s="43">
        <v>16.7</v>
      </c>
      <c r="J78" s="43">
        <v>76.3</v>
      </c>
      <c r="K78" s="44">
        <v>2008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900</v>
      </c>
      <c r="G80" s="19">
        <f t="shared" ref="G80" si="34">SUM(G71:G79)</f>
        <v>36.20000000000001</v>
      </c>
      <c r="H80" s="19">
        <f t="shared" ref="H80" si="35">SUM(H71:H79)</f>
        <v>25.999999999999993</v>
      </c>
      <c r="I80" s="19">
        <f t="shared" ref="I80" si="36">SUM(I71:I79)</f>
        <v>142.29999999999998</v>
      </c>
      <c r="J80" s="19">
        <f t="shared" ref="J80:L80" si="37">SUM(J71:J79)</f>
        <v>953.8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1410</v>
      </c>
      <c r="G81" s="32">
        <f t="shared" ref="G81" si="38">G70+G80</f>
        <v>55.000000000000007</v>
      </c>
      <c r="H81" s="32">
        <f t="shared" ref="H81" si="39">H70+H80</f>
        <v>54.999999999999993</v>
      </c>
      <c r="I81" s="32">
        <f t="shared" ref="I81" si="40">I70+I80</f>
        <v>205.5</v>
      </c>
      <c r="J81" s="32">
        <f t="shared" ref="J81:L81" si="41">J70+J80</f>
        <v>1544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79</v>
      </c>
      <c r="F82" s="40">
        <v>150</v>
      </c>
      <c r="G82" s="40">
        <v>5.5</v>
      </c>
      <c r="H82" s="40">
        <v>8.5</v>
      </c>
      <c r="I82" s="40">
        <v>30.9</v>
      </c>
      <c r="J82" s="40">
        <v>222.9</v>
      </c>
      <c r="K82" s="41">
        <v>2008</v>
      </c>
      <c r="L82" s="40"/>
    </row>
    <row r="83" spans="1:12" ht="15" x14ac:dyDescent="0.25">
      <c r="A83" s="23"/>
      <c r="B83" s="15"/>
      <c r="C83" s="11"/>
      <c r="D83" s="6"/>
      <c r="E83" s="42" t="s">
        <v>80</v>
      </c>
      <c r="F83" s="43">
        <v>40</v>
      </c>
      <c r="G83" s="43">
        <v>1.6</v>
      </c>
      <c r="H83" s="43">
        <v>5.7</v>
      </c>
      <c r="I83" s="43">
        <v>19</v>
      </c>
      <c r="J83" s="43">
        <v>132.5</v>
      </c>
      <c r="K83" s="44">
        <v>2011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81</v>
      </c>
      <c r="F84" s="43">
        <v>180</v>
      </c>
      <c r="G84" s="43">
        <v>3.7</v>
      </c>
      <c r="H84" s="43">
        <v>2.6</v>
      </c>
      <c r="I84" s="43">
        <v>14.2</v>
      </c>
      <c r="J84" s="43">
        <v>95.9</v>
      </c>
      <c r="K84" s="44">
        <v>2011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40</v>
      </c>
      <c r="F85" s="43">
        <v>40</v>
      </c>
      <c r="G85" s="43">
        <v>2</v>
      </c>
      <c r="H85" s="43">
        <v>0.3</v>
      </c>
      <c r="I85" s="43">
        <v>12.7</v>
      </c>
      <c r="J85" s="43">
        <v>61.2</v>
      </c>
      <c r="K85" s="44">
        <v>2008</v>
      </c>
      <c r="L85" s="43"/>
    </row>
    <row r="86" spans="1:12" ht="15" x14ac:dyDescent="0.25">
      <c r="A86" s="23"/>
      <c r="B86" s="15"/>
      <c r="C86" s="11"/>
      <c r="D86" s="51" t="s">
        <v>23</v>
      </c>
      <c r="E86" s="42" t="s">
        <v>82</v>
      </c>
      <c r="F86" s="43">
        <v>100</v>
      </c>
      <c r="G86" s="43">
        <v>3.4</v>
      </c>
      <c r="H86" s="43">
        <v>1.2</v>
      </c>
      <c r="I86" s="43">
        <v>46.9</v>
      </c>
      <c r="J86" s="43">
        <v>218</v>
      </c>
      <c r="K86" s="44">
        <v>2008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32</v>
      </c>
      <c r="E88" s="9"/>
      <c r="F88" s="19">
        <f>SUM(F82:F87)</f>
        <v>510</v>
      </c>
      <c r="G88" s="19">
        <f>SUM(G82:G87)</f>
        <v>16.2</v>
      </c>
      <c r="H88" s="19">
        <f>SUM(H82:H87)</f>
        <v>18.3</v>
      </c>
      <c r="I88" s="19">
        <f>SUM(I82:I87)</f>
        <v>123.69999999999999</v>
      </c>
      <c r="J88" s="19">
        <f>SUM(J82:J87)</f>
        <v>730.5</v>
      </c>
      <c r="K88" s="25"/>
      <c r="L88" s="19">
        <f>SUM(L82:L87)</f>
        <v>0</v>
      </c>
    </row>
    <row r="89" spans="1:12" ht="15" x14ac:dyDescent="0.25">
      <c r="A89" s="26">
        <f>A82</f>
        <v>1</v>
      </c>
      <c r="B89" s="13">
        <f>B82</f>
        <v>5</v>
      </c>
      <c r="C89" s="10" t="s">
        <v>24</v>
      </c>
      <c r="D89" s="7" t="s">
        <v>25</v>
      </c>
      <c r="E89" s="42" t="s">
        <v>53</v>
      </c>
      <c r="F89" s="43">
        <v>100</v>
      </c>
      <c r="G89" s="43">
        <v>0.7</v>
      </c>
      <c r="H89" s="43">
        <v>3.1</v>
      </c>
      <c r="I89" s="43">
        <v>2.2999999999999998</v>
      </c>
      <c r="J89" s="43">
        <v>39.700000000000003</v>
      </c>
      <c r="K89" s="44">
        <v>2008</v>
      </c>
      <c r="L89" s="43"/>
    </row>
    <row r="90" spans="1:12" ht="15" x14ac:dyDescent="0.25">
      <c r="A90" s="23"/>
      <c r="B90" s="15"/>
      <c r="C90" s="11"/>
      <c r="D90" s="7" t="s">
        <v>26</v>
      </c>
      <c r="E90" s="42" t="s">
        <v>83</v>
      </c>
      <c r="F90" s="43">
        <v>200</v>
      </c>
      <c r="G90" s="43">
        <v>3.3</v>
      </c>
      <c r="H90" s="43">
        <v>11.4</v>
      </c>
      <c r="I90" s="43">
        <v>9.5</v>
      </c>
      <c r="J90" s="43">
        <v>104.8</v>
      </c>
      <c r="K90" s="44">
        <v>2008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90</v>
      </c>
      <c r="G91" s="43">
        <v>14.7</v>
      </c>
      <c r="H91" s="43">
        <v>14.1</v>
      </c>
      <c r="I91" s="43">
        <v>13.7</v>
      </c>
      <c r="J91" s="43">
        <v>298.8</v>
      </c>
      <c r="K91" s="44">
        <v>2008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150</v>
      </c>
      <c r="G92" s="43">
        <v>12.3</v>
      </c>
      <c r="H92" s="43">
        <v>6.3</v>
      </c>
      <c r="I92" s="43">
        <v>17.3</v>
      </c>
      <c r="J92" s="43">
        <v>209.9</v>
      </c>
      <c r="K92" s="44">
        <v>2008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180</v>
      </c>
      <c r="G93" s="43">
        <v>0</v>
      </c>
      <c r="H93" s="43">
        <v>0</v>
      </c>
      <c r="I93" s="43">
        <v>14.5</v>
      </c>
      <c r="J93" s="43">
        <v>58.1</v>
      </c>
      <c r="K93" s="44">
        <v>2008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</v>
      </c>
      <c r="G94" s="43">
        <v>1.5</v>
      </c>
      <c r="H94" s="43">
        <v>0.1</v>
      </c>
      <c r="I94" s="43">
        <v>10</v>
      </c>
      <c r="J94" s="43">
        <v>47.4</v>
      </c>
      <c r="K94" s="44">
        <v>2008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</v>
      </c>
      <c r="H95" s="43">
        <v>0.3</v>
      </c>
      <c r="I95" s="43">
        <v>12.7</v>
      </c>
      <c r="J95" s="43">
        <v>61.2</v>
      </c>
      <c r="K95" s="44">
        <v>2008</v>
      </c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32</v>
      </c>
      <c r="E98" s="9"/>
      <c r="F98" s="19">
        <f>SUM(F89:F97)</f>
        <v>770</v>
      </c>
      <c r="G98" s="19">
        <f t="shared" ref="G98" si="42">SUM(G89:G97)</f>
        <v>34.5</v>
      </c>
      <c r="H98" s="19">
        <f t="shared" ref="H98" si="43">SUM(H89:H97)</f>
        <v>35.299999999999997</v>
      </c>
      <c r="I98" s="19">
        <f t="shared" ref="I98" si="44">SUM(I89:I97)</f>
        <v>80</v>
      </c>
      <c r="J98" s="19">
        <f t="shared" ref="J98:L98" si="45">SUM(J89:J97)</f>
        <v>819.90000000000009</v>
      </c>
      <c r="K98" s="25"/>
      <c r="L98" s="19">
        <f t="shared" si="45"/>
        <v>0</v>
      </c>
    </row>
    <row r="99" spans="1:12" ht="15.75" customHeight="1" x14ac:dyDescent="0.2">
      <c r="A99" s="29">
        <f>A82</f>
        <v>1</v>
      </c>
      <c r="B99" s="30">
        <f>B82</f>
        <v>5</v>
      </c>
      <c r="C99" s="56" t="s">
        <v>4</v>
      </c>
      <c r="D99" s="57"/>
      <c r="E99" s="31"/>
      <c r="F99" s="32">
        <f>F88+F98</f>
        <v>1280</v>
      </c>
      <c r="G99" s="32">
        <f t="shared" ref="G99" si="46">G88+G98</f>
        <v>50.7</v>
      </c>
      <c r="H99" s="32">
        <f t="shared" ref="H99" si="47">H88+H98</f>
        <v>53.599999999999994</v>
      </c>
      <c r="I99" s="32">
        <f t="shared" ref="I99" si="48">I88+I98</f>
        <v>203.7</v>
      </c>
      <c r="J99" s="32">
        <f t="shared" ref="J99:L99" si="49">J88+J98</f>
        <v>1550.4</v>
      </c>
      <c r="K99" s="32"/>
      <c r="L99" s="32">
        <f t="shared" si="49"/>
        <v>0</v>
      </c>
    </row>
    <row r="100" spans="1:12" ht="15" x14ac:dyDescent="0.25">
      <c r="A100" s="20">
        <v>2</v>
      </c>
      <c r="B100" s="21">
        <v>6</v>
      </c>
      <c r="C100" s="22" t="s">
        <v>19</v>
      </c>
      <c r="D100" s="5" t="s">
        <v>20</v>
      </c>
      <c r="E100" s="39" t="s">
        <v>86</v>
      </c>
      <c r="F100" s="40">
        <v>150</v>
      </c>
      <c r="G100" s="40">
        <v>18.8</v>
      </c>
      <c r="H100" s="40">
        <v>17.5</v>
      </c>
      <c r="I100" s="40">
        <v>37.799999999999997</v>
      </c>
      <c r="J100" s="40">
        <v>398.2</v>
      </c>
      <c r="K100" s="41">
        <v>2011</v>
      </c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21</v>
      </c>
      <c r="E102" s="42" t="s">
        <v>60</v>
      </c>
      <c r="F102" s="43">
        <v>180</v>
      </c>
      <c r="G102" s="43">
        <v>2</v>
      </c>
      <c r="H102" s="43">
        <v>1.4</v>
      </c>
      <c r="I102" s="43">
        <v>12.3</v>
      </c>
      <c r="J102" s="43">
        <v>70.099999999999994</v>
      </c>
      <c r="K102" s="44">
        <v>2008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35</v>
      </c>
      <c r="G103" s="43">
        <v>2.5</v>
      </c>
      <c r="H103" s="43">
        <v>0.2</v>
      </c>
      <c r="I103" s="43">
        <v>16.7</v>
      </c>
      <c r="J103" s="43">
        <v>78.900000000000006</v>
      </c>
      <c r="K103" s="44">
        <v>2008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 t="s">
        <v>42</v>
      </c>
      <c r="F105" s="43">
        <v>200</v>
      </c>
      <c r="G105" s="43">
        <v>5.6</v>
      </c>
      <c r="H105" s="43">
        <v>5</v>
      </c>
      <c r="I105" s="43">
        <v>9</v>
      </c>
      <c r="J105" s="43">
        <v>113</v>
      </c>
      <c r="K105" s="44">
        <v>2008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SUM(F100:F106)</f>
        <v>565</v>
      </c>
      <c r="G107" s="19">
        <f t="shared" ref="G107:J107" si="50">SUM(G100:G106)</f>
        <v>28.9</v>
      </c>
      <c r="H107" s="19">
        <f t="shared" si="50"/>
        <v>24.099999999999998</v>
      </c>
      <c r="I107" s="19">
        <f t="shared" si="50"/>
        <v>75.8</v>
      </c>
      <c r="J107" s="19">
        <f t="shared" si="50"/>
        <v>660.19999999999993</v>
      </c>
      <c r="K107" s="25"/>
      <c r="L107" s="19">
        <f t="shared" ref="L107" si="51">SUM(L100:L106)</f>
        <v>0</v>
      </c>
    </row>
    <row r="108" spans="1:12" ht="15" x14ac:dyDescent="0.25">
      <c r="A108" s="26">
        <f>A100</f>
        <v>2</v>
      </c>
      <c r="B108" s="13">
        <v>6</v>
      </c>
      <c r="C108" s="10" t="s">
        <v>24</v>
      </c>
      <c r="D108" s="7" t="s">
        <v>25</v>
      </c>
      <c r="E108" s="42" t="s">
        <v>87</v>
      </c>
      <c r="F108" s="43">
        <v>100</v>
      </c>
      <c r="G108" s="43">
        <v>0.8</v>
      </c>
      <c r="H108" s="43">
        <v>6.2</v>
      </c>
      <c r="I108" s="43">
        <v>6.1</v>
      </c>
      <c r="J108" s="43">
        <v>85.4</v>
      </c>
      <c r="K108" s="44">
        <v>2011</v>
      </c>
      <c r="L108" s="43"/>
    </row>
    <row r="109" spans="1:12" ht="15" x14ac:dyDescent="0.25">
      <c r="A109" s="23"/>
      <c r="B109" s="15"/>
      <c r="C109" s="11"/>
      <c r="D109" s="7" t="s">
        <v>26</v>
      </c>
      <c r="E109" s="42" t="s">
        <v>88</v>
      </c>
      <c r="F109" s="43">
        <v>200</v>
      </c>
      <c r="G109" s="43">
        <v>1.4</v>
      </c>
      <c r="H109" s="43">
        <v>4.2</v>
      </c>
      <c r="I109" s="43">
        <v>7.6</v>
      </c>
      <c r="J109" s="43">
        <v>74.2</v>
      </c>
      <c r="K109" s="44">
        <v>2008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90</v>
      </c>
      <c r="G110" s="43">
        <v>11.3</v>
      </c>
      <c r="H110" s="43">
        <v>16.2</v>
      </c>
      <c r="I110" s="43">
        <v>7.4</v>
      </c>
      <c r="J110" s="43">
        <v>334.6</v>
      </c>
      <c r="K110" s="44">
        <v>2008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46</v>
      </c>
      <c r="F111" s="43">
        <v>150</v>
      </c>
      <c r="G111" s="43">
        <v>7.3</v>
      </c>
      <c r="H111" s="43">
        <v>6.2</v>
      </c>
      <c r="I111" s="43">
        <v>46.6</v>
      </c>
      <c r="J111" s="43">
        <v>271.60000000000002</v>
      </c>
      <c r="K111" s="44">
        <v>2008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180</v>
      </c>
      <c r="G112" s="43">
        <v>1.1000000000000001</v>
      </c>
      <c r="H112" s="43">
        <v>0.2</v>
      </c>
      <c r="I112" s="43">
        <v>36.5</v>
      </c>
      <c r="J112" s="43">
        <v>109.9</v>
      </c>
      <c r="K112" s="44">
        <v>2008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40</v>
      </c>
      <c r="G113" s="43">
        <v>4.5999999999999996</v>
      </c>
      <c r="H113" s="43">
        <v>0.4</v>
      </c>
      <c r="I113" s="43">
        <v>30.1</v>
      </c>
      <c r="J113" s="43">
        <v>142.1</v>
      </c>
      <c r="K113" s="44">
        <v>2008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2.1</v>
      </c>
      <c r="H114" s="43">
        <v>0.3</v>
      </c>
      <c r="I114" s="43">
        <v>13.4</v>
      </c>
      <c r="J114" s="43">
        <v>64.3</v>
      </c>
      <c r="K114" s="44">
        <v>2008</v>
      </c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790</v>
      </c>
      <c r="G117" s="19">
        <f t="shared" ref="G117:J117" si="52">SUM(G108:G116)</f>
        <v>28.6</v>
      </c>
      <c r="H117" s="19">
        <f t="shared" si="52"/>
        <v>33.700000000000003</v>
      </c>
      <c r="I117" s="19">
        <f t="shared" si="52"/>
        <v>147.70000000000002</v>
      </c>
      <c r="J117" s="19">
        <f t="shared" si="52"/>
        <v>1082.1000000000001</v>
      </c>
      <c r="K117" s="25"/>
      <c r="L117" s="19">
        <f t="shared" ref="L117" si="53">SUM(L108:L116)</f>
        <v>0</v>
      </c>
    </row>
    <row r="118" spans="1:12" ht="15" x14ac:dyDescent="0.2">
      <c r="A118" s="29">
        <f>A100</f>
        <v>2</v>
      </c>
      <c r="B118" s="30">
        <f>B100</f>
        <v>6</v>
      </c>
      <c r="C118" s="56" t="s">
        <v>4</v>
      </c>
      <c r="D118" s="57"/>
      <c r="E118" s="31"/>
      <c r="F118" s="32">
        <f>F107+F117</f>
        <v>1355</v>
      </c>
      <c r="G118" s="32">
        <f t="shared" ref="G118" si="54">G107+G117</f>
        <v>57.5</v>
      </c>
      <c r="H118" s="32">
        <f t="shared" ref="H118" si="55">H107+H117</f>
        <v>57.8</v>
      </c>
      <c r="I118" s="32">
        <f t="shared" ref="I118" si="56">I107+I117</f>
        <v>223.5</v>
      </c>
      <c r="J118" s="32">
        <f t="shared" ref="J118:L118" si="57">J107+J117</f>
        <v>1742.3000000000002</v>
      </c>
      <c r="K118" s="32"/>
      <c r="L118" s="32">
        <f t="shared" si="57"/>
        <v>0</v>
      </c>
    </row>
    <row r="119" spans="1:12" ht="15" x14ac:dyDescent="0.25">
      <c r="A119" s="14">
        <v>2</v>
      </c>
      <c r="B119" s="15">
        <v>7</v>
      </c>
      <c r="C119" s="22" t="s">
        <v>19</v>
      </c>
      <c r="D119" s="5" t="s">
        <v>20</v>
      </c>
      <c r="E119" s="39" t="s">
        <v>91</v>
      </c>
      <c r="F119" s="40">
        <v>225</v>
      </c>
      <c r="G119" s="40">
        <v>15.4</v>
      </c>
      <c r="H119" s="40">
        <v>16.2</v>
      </c>
      <c r="I119" s="40">
        <v>13.3</v>
      </c>
      <c r="J119" s="40">
        <v>262.10000000000002</v>
      </c>
      <c r="K119" s="41">
        <v>2012</v>
      </c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21</v>
      </c>
      <c r="E121" s="42" t="s">
        <v>70</v>
      </c>
      <c r="F121" s="43">
        <v>200</v>
      </c>
      <c r="G121" s="43">
        <v>3.9</v>
      </c>
      <c r="H121" s="43">
        <v>3.3</v>
      </c>
      <c r="I121" s="43">
        <v>13.7</v>
      </c>
      <c r="J121" s="43">
        <v>101.2</v>
      </c>
      <c r="K121" s="44">
        <v>2008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25</v>
      </c>
      <c r="G122" s="43">
        <v>1.9</v>
      </c>
      <c r="H122" s="43">
        <v>0.2</v>
      </c>
      <c r="I122" s="43">
        <v>12.6</v>
      </c>
      <c r="J122" s="43">
        <v>59.2</v>
      </c>
      <c r="K122" s="44">
        <v>2008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92</v>
      </c>
      <c r="F123" s="43">
        <v>100</v>
      </c>
      <c r="G123" s="43">
        <v>0.4</v>
      </c>
      <c r="H123" s="43">
        <v>0.4</v>
      </c>
      <c r="I123" s="43">
        <v>9.8000000000000007</v>
      </c>
      <c r="J123" s="43">
        <v>44.4</v>
      </c>
      <c r="K123" s="44">
        <v>2011</v>
      </c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32</v>
      </c>
      <c r="E126" s="9"/>
      <c r="F126" s="19">
        <f>SUM(F119:F125)</f>
        <v>550</v>
      </c>
      <c r="G126" s="19">
        <f t="shared" ref="G126:J126" si="58">SUM(G119:G125)</f>
        <v>21.599999999999998</v>
      </c>
      <c r="H126" s="19">
        <f t="shared" si="58"/>
        <v>20.099999999999998</v>
      </c>
      <c r="I126" s="19">
        <f t="shared" si="58"/>
        <v>49.400000000000006</v>
      </c>
      <c r="J126" s="19">
        <f t="shared" si="58"/>
        <v>466.9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v>7</v>
      </c>
      <c r="C127" s="10" t="s">
        <v>24</v>
      </c>
      <c r="D127" s="7" t="s">
        <v>25</v>
      </c>
      <c r="E127" s="42" t="s">
        <v>93</v>
      </c>
      <c r="F127" s="43">
        <v>100</v>
      </c>
      <c r="G127" s="43">
        <v>1.1000000000000001</v>
      </c>
      <c r="H127" s="43">
        <v>5.2</v>
      </c>
      <c r="I127" s="43">
        <v>4.4000000000000004</v>
      </c>
      <c r="J127" s="43">
        <v>70.3</v>
      </c>
      <c r="K127" s="44">
        <v>2008</v>
      </c>
      <c r="L127" s="43"/>
    </row>
    <row r="128" spans="1:12" ht="15" x14ac:dyDescent="0.25">
      <c r="A128" s="14"/>
      <c r="B128" s="15"/>
      <c r="C128" s="11"/>
      <c r="D128" s="7" t="s">
        <v>26</v>
      </c>
      <c r="E128" s="42" t="s">
        <v>94</v>
      </c>
      <c r="F128" s="43">
        <v>200</v>
      </c>
      <c r="G128" s="43">
        <v>2.1</v>
      </c>
      <c r="H128" s="43">
        <v>4.5999999999999996</v>
      </c>
      <c r="I128" s="43">
        <v>14.8</v>
      </c>
      <c r="J128" s="43">
        <v>88.6</v>
      </c>
      <c r="K128" s="44">
        <v>2008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50</v>
      </c>
      <c r="F129" s="43">
        <v>100</v>
      </c>
      <c r="G129" s="43">
        <v>16.2</v>
      </c>
      <c r="H129" s="43">
        <v>18.8</v>
      </c>
      <c r="I129" s="43">
        <v>11.4</v>
      </c>
      <c r="J129" s="43">
        <v>197.7</v>
      </c>
      <c r="K129" s="44">
        <v>2008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150</v>
      </c>
      <c r="G130" s="43">
        <v>3.8</v>
      </c>
      <c r="H130" s="43">
        <v>6.1</v>
      </c>
      <c r="I130" s="43">
        <v>25.6</v>
      </c>
      <c r="J130" s="43">
        <v>172.7</v>
      </c>
      <c r="K130" s="44">
        <v>2008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65</v>
      </c>
      <c r="F131" s="43">
        <v>180</v>
      </c>
      <c r="G131" s="43">
        <v>1.8</v>
      </c>
      <c r="H131" s="43">
        <v>0.1</v>
      </c>
      <c r="I131" s="43">
        <v>36</v>
      </c>
      <c r="J131" s="43">
        <v>153.80000000000001</v>
      </c>
      <c r="K131" s="44">
        <v>2008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40</v>
      </c>
      <c r="G132" s="43">
        <v>3.8</v>
      </c>
      <c r="H132" s="43">
        <v>0.3</v>
      </c>
      <c r="I132" s="43">
        <v>25.1</v>
      </c>
      <c r="J132" s="43">
        <v>118.4</v>
      </c>
      <c r="K132" s="44">
        <v>2008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4</v>
      </c>
      <c r="H133" s="43">
        <v>0.5</v>
      </c>
      <c r="I133" s="43">
        <v>25.4</v>
      </c>
      <c r="J133" s="43">
        <v>122.4</v>
      </c>
      <c r="K133" s="44">
        <v>2008</v>
      </c>
      <c r="L133" s="43"/>
    </row>
    <row r="134" spans="1:12" ht="15" x14ac:dyDescent="0.25">
      <c r="A134" s="14"/>
      <c r="B134" s="15"/>
      <c r="C134" s="11"/>
      <c r="D134" s="6"/>
      <c r="E134" s="42" t="s">
        <v>66</v>
      </c>
      <c r="F134" s="43">
        <v>30</v>
      </c>
      <c r="G134" s="43">
        <v>0.2</v>
      </c>
      <c r="H134" s="43">
        <v>0</v>
      </c>
      <c r="I134" s="43">
        <v>23.8</v>
      </c>
      <c r="J134" s="43">
        <v>97.2</v>
      </c>
      <c r="K134" s="44" t="s">
        <v>67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840</v>
      </c>
      <c r="G136" s="19">
        <f t="shared" ref="G136:J136" si="60">SUM(G127:G135)</f>
        <v>33</v>
      </c>
      <c r="H136" s="19">
        <f t="shared" si="60"/>
        <v>35.6</v>
      </c>
      <c r="I136" s="19">
        <f t="shared" si="60"/>
        <v>166.50000000000003</v>
      </c>
      <c r="J136" s="19">
        <f t="shared" si="60"/>
        <v>1021.0999999999999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7</v>
      </c>
      <c r="C137" s="56" t="s">
        <v>4</v>
      </c>
      <c r="D137" s="57"/>
      <c r="E137" s="31"/>
      <c r="F137" s="32">
        <f>F126+F136</f>
        <v>1390</v>
      </c>
      <c r="G137" s="32">
        <f t="shared" ref="G137" si="62">G126+G136</f>
        <v>54.599999999999994</v>
      </c>
      <c r="H137" s="32">
        <f t="shared" ref="H137" si="63">H126+H136</f>
        <v>55.7</v>
      </c>
      <c r="I137" s="32">
        <f t="shared" ref="I137" si="64">I126+I136</f>
        <v>215.90000000000003</v>
      </c>
      <c r="J137" s="32">
        <f t="shared" ref="J137:L137" si="65">J126+J136</f>
        <v>1488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8</v>
      </c>
      <c r="C138" s="22" t="s">
        <v>19</v>
      </c>
      <c r="D138" s="5" t="s">
        <v>20</v>
      </c>
      <c r="E138" s="39" t="s">
        <v>95</v>
      </c>
      <c r="F138" s="40">
        <v>150</v>
      </c>
      <c r="G138" s="40">
        <v>6.8</v>
      </c>
      <c r="H138" s="40">
        <v>8.5</v>
      </c>
      <c r="I138" s="40">
        <v>26.9</v>
      </c>
      <c r="J138" s="40">
        <v>212.3</v>
      </c>
      <c r="K138" s="41">
        <v>2008</v>
      </c>
      <c r="L138" s="40"/>
    </row>
    <row r="139" spans="1:12" ht="15" x14ac:dyDescent="0.25">
      <c r="A139" s="23"/>
      <c r="B139" s="15"/>
      <c r="C139" s="11"/>
      <c r="D139" s="6"/>
      <c r="E139" s="42" t="s">
        <v>96</v>
      </c>
      <c r="F139" s="43">
        <v>70</v>
      </c>
      <c r="G139" s="43">
        <v>10.199999999999999</v>
      </c>
      <c r="H139" s="43">
        <v>6.1</v>
      </c>
      <c r="I139" s="43">
        <v>30.3</v>
      </c>
      <c r="J139" s="43">
        <v>305.3</v>
      </c>
      <c r="K139" s="44">
        <v>2011</v>
      </c>
      <c r="L139" s="43"/>
    </row>
    <row r="140" spans="1:12" ht="15" x14ac:dyDescent="0.25">
      <c r="A140" s="23"/>
      <c r="B140" s="15"/>
      <c r="C140" s="11"/>
      <c r="D140" s="7" t="s">
        <v>21</v>
      </c>
      <c r="E140" s="42" t="s">
        <v>97</v>
      </c>
      <c r="F140" s="43">
        <v>185</v>
      </c>
      <c r="G140" s="43">
        <v>1</v>
      </c>
      <c r="H140" s="43">
        <v>0</v>
      </c>
      <c r="I140" s="43">
        <v>16.600000000000001</v>
      </c>
      <c r="J140" s="43">
        <v>70</v>
      </c>
      <c r="K140" s="44">
        <v>2008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40</v>
      </c>
      <c r="G141" s="43">
        <v>3.1</v>
      </c>
      <c r="H141" s="43">
        <v>0.3</v>
      </c>
      <c r="I141" s="43">
        <v>20.100000000000001</v>
      </c>
      <c r="J141" s="43">
        <v>94.7</v>
      </c>
      <c r="K141" s="44">
        <v>2008</v>
      </c>
      <c r="L141" s="43"/>
    </row>
    <row r="142" spans="1:12" ht="15" x14ac:dyDescent="0.25">
      <c r="A142" s="23"/>
      <c r="B142" s="15"/>
      <c r="C142" s="11"/>
      <c r="D142" s="6"/>
      <c r="E142" s="42" t="s">
        <v>98</v>
      </c>
      <c r="F142" s="43">
        <v>100</v>
      </c>
      <c r="G142" s="43">
        <v>6</v>
      </c>
      <c r="H142" s="43">
        <v>2</v>
      </c>
      <c r="I142" s="43">
        <v>8.4</v>
      </c>
      <c r="J142" s="43">
        <v>80.3</v>
      </c>
      <c r="K142" s="44">
        <v>2008</v>
      </c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32</v>
      </c>
      <c r="E144" s="9"/>
      <c r="F144" s="19">
        <f>SUM(F138:F143)</f>
        <v>545</v>
      </c>
      <c r="G144" s="19">
        <f>SUM(G138:G143)</f>
        <v>27.1</v>
      </c>
      <c r="H144" s="19">
        <f>SUM(H138:H143)</f>
        <v>16.899999999999999</v>
      </c>
      <c r="I144" s="19">
        <f>SUM(I138:I143)</f>
        <v>102.30000000000001</v>
      </c>
      <c r="J144" s="19">
        <f>SUM(J138:J143)</f>
        <v>762.6</v>
      </c>
      <c r="K144" s="25"/>
      <c r="L144" s="19">
        <f>SUM(L138:L143)</f>
        <v>0</v>
      </c>
    </row>
    <row r="145" spans="1:12" ht="15" x14ac:dyDescent="0.25">
      <c r="A145" s="26">
        <f>A138</f>
        <v>2</v>
      </c>
      <c r="B145" s="13">
        <v>8</v>
      </c>
      <c r="C145" s="10" t="s">
        <v>24</v>
      </c>
      <c r="D145" s="7" t="s">
        <v>25</v>
      </c>
      <c r="E145" s="42" t="s">
        <v>61</v>
      </c>
      <c r="F145" s="43">
        <v>100</v>
      </c>
      <c r="G145" s="43">
        <v>0.7</v>
      </c>
      <c r="H145" s="43">
        <v>5.0999999999999996</v>
      </c>
      <c r="I145" s="43">
        <v>12.3</v>
      </c>
      <c r="J145" s="43">
        <v>57.7</v>
      </c>
      <c r="K145" s="44">
        <v>2008</v>
      </c>
      <c r="L145" s="43"/>
    </row>
    <row r="146" spans="1:12" ht="15" x14ac:dyDescent="0.25">
      <c r="A146" s="23"/>
      <c r="B146" s="15"/>
      <c r="C146" s="11"/>
      <c r="D146" s="7" t="s">
        <v>26</v>
      </c>
      <c r="E146" s="42" t="s">
        <v>99</v>
      </c>
      <c r="F146" s="43">
        <v>200</v>
      </c>
      <c r="G146" s="43">
        <v>6.7</v>
      </c>
      <c r="H146" s="43">
        <v>8.6</v>
      </c>
      <c r="I146" s="43">
        <v>18.399999999999999</v>
      </c>
      <c r="J146" s="43">
        <v>180.9</v>
      </c>
      <c r="K146" s="44">
        <v>2008</v>
      </c>
      <c r="L146" s="43"/>
    </row>
    <row r="147" spans="1:12" ht="15" x14ac:dyDescent="0.25">
      <c r="A147" s="23"/>
      <c r="B147" s="15"/>
      <c r="C147" s="11"/>
      <c r="D147" s="7" t="s">
        <v>27</v>
      </c>
      <c r="E147" s="42" t="s">
        <v>100</v>
      </c>
      <c r="F147" s="43">
        <v>90</v>
      </c>
      <c r="G147" s="43">
        <v>11.6</v>
      </c>
      <c r="H147" s="43">
        <v>14.4</v>
      </c>
      <c r="I147" s="43">
        <v>12.7</v>
      </c>
      <c r="J147" s="43">
        <v>225</v>
      </c>
      <c r="K147" s="44">
        <v>2008</v>
      </c>
      <c r="L147" s="43"/>
    </row>
    <row r="148" spans="1:12" ht="15" x14ac:dyDescent="0.25">
      <c r="A148" s="23"/>
      <c r="B148" s="15"/>
      <c r="C148" s="11"/>
      <c r="D148" s="7" t="s">
        <v>28</v>
      </c>
      <c r="E148" s="42" t="s">
        <v>85</v>
      </c>
      <c r="F148" s="43">
        <v>150</v>
      </c>
      <c r="G148" s="43">
        <v>3</v>
      </c>
      <c r="H148" s="43">
        <v>13.9</v>
      </c>
      <c r="I148" s="43">
        <v>17.3</v>
      </c>
      <c r="J148" s="43">
        <v>209.9</v>
      </c>
      <c r="K148" s="44">
        <v>2008</v>
      </c>
      <c r="L148" s="43"/>
    </row>
    <row r="149" spans="1:12" ht="15" x14ac:dyDescent="0.25">
      <c r="A149" s="23"/>
      <c r="B149" s="15"/>
      <c r="C149" s="11"/>
      <c r="D149" s="7" t="s">
        <v>29</v>
      </c>
      <c r="E149" s="42" t="s">
        <v>101</v>
      </c>
      <c r="F149" s="43">
        <v>180</v>
      </c>
      <c r="G149" s="43">
        <v>0.1</v>
      </c>
      <c r="H149" s="43">
        <v>0.1</v>
      </c>
      <c r="I149" s="43">
        <v>14.5</v>
      </c>
      <c r="J149" s="43">
        <v>60.9</v>
      </c>
      <c r="K149" s="44">
        <v>2008</v>
      </c>
      <c r="L149" s="43"/>
    </row>
    <row r="150" spans="1:12" ht="15" x14ac:dyDescent="0.25">
      <c r="A150" s="23"/>
      <c r="B150" s="15"/>
      <c r="C150" s="11"/>
      <c r="D150" s="7" t="s">
        <v>30</v>
      </c>
      <c r="E150" s="42" t="s">
        <v>48</v>
      </c>
      <c r="F150" s="43">
        <v>45</v>
      </c>
      <c r="G150" s="43">
        <v>3.4</v>
      </c>
      <c r="H150" s="43">
        <v>0.3</v>
      </c>
      <c r="I150" s="43">
        <v>22.6</v>
      </c>
      <c r="J150" s="43">
        <v>106.6</v>
      </c>
      <c r="K150" s="44">
        <v>2008</v>
      </c>
      <c r="L150" s="43"/>
    </row>
    <row r="151" spans="1:12" ht="15" x14ac:dyDescent="0.25">
      <c r="A151" s="23"/>
      <c r="B151" s="15"/>
      <c r="C151" s="11"/>
      <c r="D151" s="7" t="s">
        <v>31</v>
      </c>
      <c r="E151" s="42" t="s">
        <v>40</v>
      </c>
      <c r="F151" s="43">
        <v>45</v>
      </c>
      <c r="G151" s="43">
        <v>3</v>
      </c>
      <c r="H151" s="43">
        <v>0.4</v>
      </c>
      <c r="I151" s="43">
        <v>19.100000000000001</v>
      </c>
      <c r="J151" s="43">
        <v>91.8</v>
      </c>
      <c r="K151" s="44">
        <v>2008</v>
      </c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32</v>
      </c>
      <c r="E154" s="9"/>
      <c r="F154" s="19">
        <f>SUM(F145:F153)</f>
        <v>810</v>
      </c>
      <c r="G154" s="19">
        <f t="shared" ref="G154:J154" si="66">SUM(G145:G153)</f>
        <v>28.5</v>
      </c>
      <c r="H154" s="19">
        <f t="shared" si="66"/>
        <v>42.8</v>
      </c>
      <c r="I154" s="19">
        <f t="shared" si="66"/>
        <v>116.9</v>
      </c>
      <c r="J154" s="19">
        <f t="shared" si="66"/>
        <v>932.8</v>
      </c>
      <c r="K154" s="25"/>
      <c r="L154" s="19">
        <f t="shared" ref="L154" si="67">SUM(L145:L153)</f>
        <v>0</v>
      </c>
    </row>
    <row r="155" spans="1:12" ht="15" x14ac:dyDescent="0.2">
      <c r="A155" s="29">
        <f>A138</f>
        <v>2</v>
      </c>
      <c r="B155" s="30">
        <f>B138</f>
        <v>8</v>
      </c>
      <c r="C155" s="56" t="s">
        <v>4</v>
      </c>
      <c r="D155" s="57"/>
      <c r="E155" s="31"/>
      <c r="F155" s="32">
        <f>F144+F154</f>
        <v>1355</v>
      </c>
      <c r="G155" s="32">
        <f t="shared" ref="G155" si="68">G144+G154</f>
        <v>55.6</v>
      </c>
      <c r="H155" s="32">
        <f t="shared" ref="H155" si="69">H144+H154</f>
        <v>59.699999999999996</v>
      </c>
      <c r="I155" s="32">
        <f t="shared" ref="I155" si="70">I144+I154</f>
        <v>219.20000000000002</v>
      </c>
      <c r="J155" s="32">
        <f t="shared" ref="J155:L155" si="71">J144+J154</f>
        <v>1695.4</v>
      </c>
      <c r="K155" s="32"/>
      <c r="L155" s="32">
        <f t="shared" si="71"/>
        <v>0</v>
      </c>
    </row>
    <row r="156" spans="1:12" ht="15" x14ac:dyDescent="0.25">
      <c r="A156" s="20">
        <v>2</v>
      </c>
      <c r="B156" s="21">
        <v>9</v>
      </c>
      <c r="C156" s="22" t="s">
        <v>19</v>
      </c>
      <c r="D156" s="5" t="s">
        <v>20</v>
      </c>
      <c r="E156" s="39" t="s">
        <v>102</v>
      </c>
      <c r="F156" s="40">
        <v>150</v>
      </c>
      <c r="G156" s="40">
        <v>14.2</v>
      </c>
      <c r="H156" s="40">
        <v>18.399999999999999</v>
      </c>
      <c r="I156" s="40">
        <v>47.3</v>
      </c>
      <c r="J156" s="40">
        <v>334.9</v>
      </c>
      <c r="K156" s="41">
        <v>2012</v>
      </c>
      <c r="L156" s="40"/>
    </row>
    <row r="157" spans="1:12" ht="15" x14ac:dyDescent="0.25">
      <c r="A157" s="23"/>
      <c r="B157" s="15"/>
      <c r="C157" s="11"/>
      <c r="D157" s="6"/>
      <c r="E157" s="42" t="s">
        <v>60</v>
      </c>
      <c r="F157" s="43">
        <v>180</v>
      </c>
      <c r="G157" s="43">
        <v>2</v>
      </c>
      <c r="H157" s="43">
        <v>1.4</v>
      </c>
      <c r="I157" s="43">
        <v>12.3</v>
      </c>
      <c r="J157" s="43">
        <v>70.099999999999994</v>
      </c>
      <c r="K157" s="44">
        <v>2008</v>
      </c>
      <c r="L157" s="43"/>
    </row>
    <row r="158" spans="1:12" ht="15" x14ac:dyDescent="0.25">
      <c r="A158" s="23"/>
      <c r="B158" s="15"/>
      <c r="C158" s="11"/>
      <c r="D158" s="7" t="s">
        <v>21</v>
      </c>
      <c r="E158" s="42" t="s">
        <v>103</v>
      </c>
      <c r="F158" s="43">
        <v>200</v>
      </c>
      <c r="G158" s="43">
        <v>6.1</v>
      </c>
      <c r="H158" s="43">
        <v>5.3</v>
      </c>
      <c r="I158" s="43">
        <v>10.1</v>
      </c>
      <c r="J158" s="43">
        <v>113</v>
      </c>
      <c r="K158" s="44">
        <v>2008</v>
      </c>
      <c r="L158" s="43"/>
    </row>
    <row r="159" spans="1:12" ht="15" x14ac:dyDescent="0.25">
      <c r="A159" s="23"/>
      <c r="B159" s="15"/>
      <c r="C159" s="11"/>
      <c r="D159" s="7" t="s">
        <v>22</v>
      </c>
      <c r="E159" s="42" t="s">
        <v>48</v>
      </c>
      <c r="F159" s="43">
        <v>35</v>
      </c>
      <c r="G159" s="43">
        <v>2.7</v>
      </c>
      <c r="H159" s="43">
        <v>0.2</v>
      </c>
      <c r="I159" s="43">
        <v>17.600000000000001</v>
      </c>
      <c r="J159" s="43">
        <v>82.9</v>
      </c>
      <c r="K159" s="44">
        <v>2008</v>
      </c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32</v>
      </c>
      <c r="E163" s="9"/>
      <c r="F163" s="19">
        <f>SUM(F156:F162)</f>
        <v>565</v>
      </c>
      <c r="G163" s="19">
        <f t="shared" ref="G163:J163" si="72">SUM(G156:G162)</f>
        <v>24.999999999999996</v>
      </c>
      <c r="H163" s="19">
        <f t="shared" si="72"/>
        <v>25.299999999999997</v>
      </c>
      <c r="I163" s="19">
        <f t="shared" si="72"/>
        <v>87.299999999999983</v>
      </c>
      <c r="J163" s="19">
        <f t="shared" si="72"/>
        <v>600.9</v>
      </c>
      <c r="K163" s="25"/>
      <c r="L163" s="19">
        <f t="shared" ref="L163" si="73">SUM(L156:L162)</f>
        <v>0</v>
      </c>
    </row>
    <row r="164" spans="1:12" ht="15" x14ac:dyDescent="0.25">
      <c r="A164" s="26">
        <f>A156</f>
        <v>2</v>
      </c>
      <c r="B164" s="13">
        <v>9</v>
      </c>
      <c r="C164" s="10" t="s">
        <v>24</v>
      </c>
      <c r="D164" s="7" t="s">
        <v>25</v>
      </c>
      <c r="E164" s="42" t="s">
        <v>104</v>
      </c>
      <c r="F164" s="43">
        <v>100</v>
      </c>
      <c r="G164" s="43">
        <v>1.4</v>
      </c>
      <c r="H164" s="43">
        <v>8.5</v>
      </c>
      <c r="I164" s="43">
        <v>7.3</v>
      </c>
      <c r="J164" s="43">
        <v>111.9</v>
      </c>
      <c r="K164" s="44">
        <v>2011</v>
      </c>
      <c r="L164" s="43"/>
    </row>
    <row r="165" spans="1:12" ht="15" x14ac:dyDescent="0.25">
      <c r="A165" s="23"/>
      <c r="B165" s="15"/>
      <c r="C165" s="11"/>
      <c r="D165" s="7" t="s">
        <v>26</v>
      </c>
      <c r="E165" s="42" t="s">
        <v>83</v>
      </c>
      <c r="F165" s="43">
        <v>200</v>
      </c>
      <c r="G165" s="43">
        <v>3.3</v>
      </c>
      <c r="H165" s="43">
        <v>5.7</v>
      </c>
      <c r="I165" s="43">
        <v>9.5</v>
      </c>
      <c r="J165" s="43">
        <v>104.8</v>
      </c>
      <c r="K165" s="44">
        <v>2008</v>
      </c>
      <c r="L165" s="43"/>
    </row>
    <row r="166" spans="1:12" ht="15" x14ac:dyDescent="0.25">
      <c r="A166" s="23"/>
      <c r="B166" s="15"/>
      <c r="C166" s="11"/>
      <c r="D166" s="7" t="s">
        <v>27</v>
      </c>
      <c r="E166" s="42" t="s">
        <v>105</v>
      </c>
      <c r="F166" s="43">
        <v>150</v>
      </c>
      <c r="G166" s="43">
        <v>18.5</v>
      </c>
      <c r="H166" s="43">
        <v>17</v>
      </c>
      <c r="I166" s="43">
        <v>29.7</v>
      </c>
      <c r="J166" s="43">
        <v>305.89999999999998</v>
      </c>
      <c r="K166" s="44">
        <v>2011</v>
      </c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 t="s">
        <v>90</v>
      </c>
      <c r="F168" s="43">
        <v>180</v>
      </c>
      <c r="G168" s="43">
        <v>0.9</v>
      </c>
      <c r="H168" s="43">
        <v>0.2</v>
      </c>
      <c r="I168" s="43">
        <v>39.4</v>
      </c>
      <c r="J168" s="43">
        <v>121.4</v>
      </c>
      <c r="K168" s="44">
        <v>2008</v>
      </c>
      <c r="L168" s="43"/>
    </row>
    <row r="169" spans="1:12" ht="15" x14ac:dyDescent="0.25">
      <c r="A169" s="23"/>
      <c r="B169" s="15"/>
      <c r="C169" s="11"/>
      <c r="D169" s="7" t="s">
        <v>30</v>
      </c>
      <c r="E169" s="42" t="s">
        <v>48</v>
      </c>
      <c r="F169" s="43">
        <v>45</v>
      </c>
      <c r="G169" s="43">
        <v>4.5999999999999996</v>
      </c>
      <c r="H169" s="43">
        <v>0.4</v>
      </c>
      <c r="I169" s="43">
        <v>30.1</v>
      </c>
      <c r="J169" s="43">
        <v>124.1</v>
      </c>
      <c r="K169" s="44">
        <v>2008</v>
      </c>
      <c r="L169" s="43"/>
    </row>
    <row r="170" spans="1:12" ht="15" x14ac:dyDescent="0.25">
      <c r="A170" s="23"/>
      <c r="B170" s="15"/>
      <c r="C170" s="11"/>
      <c r="D170" s="7" t="s">
        <v>31</v>
      </c>
      <c r="E170" s="42" t="s">
        <v>40</v>
      </c>
      <c r="F170" s="43">
        <v>45</v>
      </c>
      <c r="G170" s="43">
        <v>4</v>
      </c>
      <c r="H170" s="43">
        <v>0.5</v>
      </c>
      <c r="I170" s="43">
        <v>25.4</v>
      </c>
      <c r="J170" s="43">
        <v>122.4</v>
      </c>
      <c r="K170" s="44">
        <v>2008</v>
      </c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32</v>
      </c>
      <c r="E173" s="9"/>
      <c r="F173" s="19">
        <f>SUM(F164:F172)</f>
        <v>720</v>
      </c>
      <c r="G173" s="19">
        <f t="shared" ref="G173:J173" si="74">SUM(G164:G172)</f>
        <v>32.699999999999996</v>
      </c>
      <c r="H173" s="19">
        <f t="shared" si="74"/>
        <v>32.299999999999997</v>
      </c>
      <c r="I173" s="19">
        <f t="shared" si="74"/>
        <v>141.4</v>
      </c>
      <c r="J173" s="19">
        <f t="shared" si="74"/>
        <v>890.49999999999989</v>
      </c>
      <c r="K173" s="25"/>
      <c r="L173" s="19">
        <f t="shared" ref="L173" si="75">SUM(L164:L172)</f>
        <v>0</v>
      </c>
    </row>
    <row r="174" spans="1:12" ht="15" x14ac:dyDescent="0.2">
      <c r="A174" s="29">
        <f>A156</f>
        <v>2</v>
      </c>
      <c r="B174" s="30">
        <f>B156</f>
        <v>9</v>
      </c>
      <c r="C174" s="56" t="s">
        <v>4</v>
      </c>
      <c r="D174" s="57"/>
      <c r="E174" s="31"/>
      <c r="F174" s="32">
        <f>F163+F173</f>
        <v>1285</v>
      </c>
      <c r="G174" s="32">
        <f t="shared" ref="G174" si="76">G163+G173</f>
        <v>57.699999999999989</v>
      </c>
      <c r="H174" s="32">
        <f t="shared" ref="H174" si="77">H163+H173</f>
        <v>57.599999999999994</v>
      </c>
      <c r="I174" s="32">
        <f t="shared" ref="I174" si="78">I163+I173</f>
        <v>228.7</v>
      </c>
      <c r="J174" s="32">
        <f t="shared" ref="J174:L174" si="79">J163+J173</f>
        <v>1491.3999999999999</v>
      </c>
      <c r="K174" s="32"/>
      <c r="L174" s="32">
        <f t="shared" si="79"/>
        <v>0</v>
      </c>
    </row>
    <row r="175" spans="1:12" ht="15" x14ac:dyDescent="0.25">
      <c r="A175" s="20">
        <v>2</v>
      </c>
      <c r="B175" s="21">
        <v>10</v>
      </c>
      <c r="C175" s="22" t="s">
        <v>19</v>
      </c>
      <c r="D175" s="5" t="s">
        <v>20</v>
      </c>
      <c r="E175" s="39" t="s">
        <v>106</v>
      </c>
      <c r="F175" s="40">
        <v>150</v>
      </c>
      <c r="G175" s="40">
        <v>8.6</v>
      </c>
      <c r="H175" s="40">
        <v>11.6</v>
      </c>
      <c r="I175" s="40">
        <v>50.8</v>
      </c>
      <c r="J175" s="40">
        <v>306</v>
      </c>
      <c r="K175" s="41">
        <v>2008</v>
      </c>
      <c r="L175" s="40"/>
    </row>
    <row r="176" spans="1:12" ht="15" x14ac:dyDescent="0.25">
      <c r="A176" s="23"/>
      <c r="B176" s="15"/>
      <c r="C176" s="11"/>
      <c r="D176" s="6"/>
      <c r="E176" s="42" t="s">
        <v>69</v>
      </c>
      <c r="F176" s="43">
        <v>40</v>
      </c>
      <c r="G176" s="43">
        <v>5.0999999999999996</v>
      </c>
      <c r="H176" s="43">
        <v>4.5999999999999996</v>
      </c>
      <c r="I176" s="43">
        <v>0.3</v>
      </c>
      <c r="J176" s="43">
        <v>63</v>
      </c>
      <c r="K176" s="44">
        <v>2008</v>
      </c>
      <c r="L176" s="43"/>
    </row>
    <row r="177" spans="1:12" ht="15" x14ac:dyDescent="0.25">
      <c r="A177" s="23"/>
      <c r="B177" s="15"/>
      <c r="C177" s="11"/>
      <c r="D177" s="7" t="s">
        <v>21</v>
      </c>
      <c r="E177" s="42" t="s">
        <v>70</v>
      </c>
      <c r="F177" s="43">
        <v>180</v>
      </c>
      <c r="G177" s="43">
        <v>3.9</v>
      </c>
      <c r="H177" s="43">
        <v>3.3</v>
      </c>
      <c r="I177" s="43">
        <v>13.7</v>
      </c>
      <c r="J177" s="43">
        <v>101.2</v>
      </c>
      <c r="K177" s="44">
        <v>2008</v>
      </c>
      <c r="L177" s="43"/>
    </row>
    <row r="178" spans="1:12" ht="15" x14ac:dyDescent="0.25">
      <c r="A178" s="23"/>
      <c r="B178" s="15"/>
      <c r="C178" s="11"/>
      <c r="D178" s="7" t="s">
        <v>22</v>
      </c>
      <c r="E178" s="42" t="s">
        <v>40</v>
      </c>
      <c r="F178" s="43">
        <v>50</v>
      </c>
      <c r="G178" s="43">
        <v>3.3</v>
      </c>
      <c r="H178" s="43">
        <v>0.4</v>
      </c>
      <c r="I178" s="43">
        <v>21.2</v>
      </c>
      <c r="J178" s="43">
        <v>102</v>
      </c>
      <c r="K178" s="44">
        <v>2008</v>
      </c>
      <c r="L178" s="43"/>
    </row>
    <row r="179" spans="1:12" ht="15" x14ac:dyDescent="0.25">
      <c r="A179" s="23"/>
      <c r="B179" s="15"/>
      <c r="C179" s="11"/>
      <c r="D179" s="7"/>
      <c r="E179" s="42" t="s">
        <v>42</v>
      </c>
      <c r="F179" s="43">
        <v>100</v>
      </c>
      <c r="G179" s="43">
        <v>5.6</v>
      </c>
      <c r="H179" s="43">
        <v>5</v>
      </c>
      <c r="I179" s="43">
        <v>9</v>
      </c>
      <c r="J179" s="43">
        <v>113</v>
      </c>
      <c r="K179" s="44">
        <v>2008</v>
      </c>
      <c r="L179" s="43"/>
    </row>
    <row r="180" spans="1:12" ht="15" x14ac:dyDescent="0.25">
      <c r="A180" s="23"/>
      <c r="B180" s="15"/>
      <c r="C180" s="11"/>
      <c r="D180" s="6"/>
      <c r="E180" s="42" t="s">
        <v>71</v>
      </c>
      <c r="F180" s="43">
        <v>30</v>
      </c>
      <c r="G180" s="43">
        <v>1.4</v>
      </c>
      <c r="H180" s="43">
        <v>10</v>
      </c>
      <c r="I180" s="43">
        <v>8.9</v>
      </c>
      <c r="J180" s="43">
        <v>131.1</v>
      </c>
      <c r="K180" s="44">
        <v>2008</v>
      </c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32</v>
      </c>
      <c r="E182" s="9"/>
      <c r="F182" s="19">
        <f>SUM(F175:F181)</f>
        <v>550</v>
      </c>
      <c r="G182" s="19">
        <f t="shared" ref="G182:J182" si="80">SUM(G175:G181)</f>
        <v>27.9</v>
      </c>
      <c r="H182" s="19">
        <f t="shared" si="80"/>
        <v>34.9</v>
      </c>
      <c r="I182" s="19">
        <f t="shared" si="80"/>
        <v>103.9</v>
      </c>
      <c r="J182" s="19">
        <f t="shared" si="80"/>
        <v>816.30000000000007</v>
      </c>
      <c r="K182" s="25"/>
      <c r="L182" s="19">
        <f t="shared" ref="L182" si="81">SUM(L175:L181)</f>
        <v>0</v>
      </c>
    </row>
    <row r="183" spans="1:12" ht="25.5" x14ac:dyDescent="0.25">
      <c r="A183" s="26">
        <f>A175</f>
        <v>2</v>
      </c>
      <c r="B183" s="13">
        <v>10</v>
      </c>
      <c r="C183" s="10" t="s">
        <v>24</v>
      </c>
      <c r="D183" s="7" t="s">
        <v>25</v>
      </c>
      <c r="E183" s="42" t="s">
        <v>107</v>
      </c>
      <c r="F183" s="43">
        <v>100</v>
      </c>
      <c r="G183" s="43">
        <v>9.9</v>
      </c>
      <c r="H183" s="43">
        <v>4.4000000000000004</v>
      </c>
      <c r="I183" s="43">
        <v>4.7</v>
      </c>
      <c r="J183" s="43">
        <v>218.3</v>
      </c>
      <c r="K183" s="44">
        <v>2008</v>
      </c>
      <c r="L183" s="43"/>
    </row>
    <row r="184" spans="1:12" ht="15" x14ac:dyDescent="0.25">
      <c r="A184" s="23"/>
      <c r="B184" s="15"/>
      <c r="C184" s="11"/>
      <c r="D184" s="7" t="s">
        <v>26</v>
      </c>
      <c r="E184" s="42" t="s">
        <v>108</v>
      </c>
      <c r="F184" s="43">
        <v>200</v>
      </c>
      <c r="G184" s="43">
        <v>2.2000000000000002</v>
      </c>
      <c r="H184" s="43">
        <v>5.9</v>
      </c>
      <c r="I184" s="43">
        <v>18.8</v>
      </c>
      <c r="J184" s="43">
        <v>108.2</v>
      </c>
      <c r="K184" s="44">
        <v>2008</v>
      </c>
      <c r="L184" s="43"/>
    </row>
    <row r="185" spans="1:12" ht="15" x14ac:dyDescent="0.25">
      <c r="A185" s="23"/>
      <c r="B185" s="15"/>
      <c r="C185" s="11"/>
      <c r="D185" s="7" t="s">
        <v>27</v>
      </c>
      <c r="E185" s="42" t="s">
        <v>109</v>
      </c>
      <c r="F185" s="43">
        <v>80</v>
      </c>
      <c r="G185" s="43">
        <v>13.2</v>
      </c>
      <c r="H185" s="43">
        <v>6.3</v>
      </c>
      <c r="I185" s="43">
        <v>0.4</v>
      </c>
      <c r="J185" s="43">
        <v>144.5</v>
      </c>
      <c r="K185" s="44">
        <v>2012</v>
      </c>
      <c r="L185" s="43"/>
    </row>
    <row r="186" spans="1:12" ht="15" x14ac:dyDescent="0.25">
      <c r="A186" s="23"/>
      <c r="B186" s="15"/>
      <c r="C186" s="11"/>
      <c r="D186" s="7" t="s">
        <v>28</v>
      </c>
      <c r="E186" s="42" t="s">
        <v>110</v>
      </c>
      <c r="F186" s="43">
        <v>150</v>
      </c>
      <c r="G186" s="43">
        <v>3.7</v>
      </c>
      <c r="H186" s="43">
        <v>10</v>
      </c>
      <c r="I186" s="43">
        <v>28.1</v>
      </c>
      <c r="J186" s="43">
        <v>217.6</v>
      </c>
      <c r="K186" s="44">
        <v>2008</v>
      </c>
      <c r="L186" s="43"/>
    </row>
    <row r="187" spans="1:12" ht="15" x14ac:dyDescent="0.25">
      <c r="A187" s="23"/>
      <c r="B187" s="15"/>
      <c r="C187" s="11"/>
      <c r="D187" s="7" t="s">
        <v>29</v>
      </c>
      <c r="E187" s="42" t="s">
        <v>47</v>
      </c>
      <c r="F187" s="43">
        <v>180</v>
      </c>
      <c r="G187" s="43">
        <v>0</v>
      </c>
      <c r="H187" s="43">
        <v>0</v>
      </c>
      <c r="I187" s="43">
        <v>14.5</v>
      </c>
      <c r="J187" s="43">
        <v>58.1</v>
      </c>
      <c r="K187" s="44">
        <v>2008</v>
      </c>
      <c r="L187" s="43"/>
    </row>
    <row r="188" spans="1:12" ht="15" x14ac:dyDescent="0.25">
      <c r="A188" s="23"/>
      <c r="B188" s="15"/>
      <c r="C188" s="11"/>
      <c r="D188" s="7" t="s">
        <v>30</v>
      </c>
      <c r="E188" s="42" t="s">
        <v>48</v>
      </c>
      <c r="F188" s="43">
        <v>30</v>
      </c>
      <c r="G188" s="43">
        <v>3.8</v>
      </c>
      <c r="H188" s="43">
        <v>0.3</v>
      </c>
      <c r="I188" s="43">
        <v>25.1</v>
      </c>
      <c r="J188" s="43">
        <v>118.4</v>
      </c>
      <c r="K188" s="44">
        <v>2008</v>
      </c>
      <c r="L188" s="43"/>
    </row>
    <row r="189" spans="1:12" ht="15" x14ac:dyDescent="0.25">
      <c r="A189" s="23"/>
      <c r="B189" s="15"/>
      <c r="C189" s="11"/>
      <c r="D189" s="7" t="s">
        <v>31</v>
      </c>
      <c r="E189" s="42" t="s">
        <v>40</v>
      </c>
      <c r="F189" s="43">
        <v>30</v>
      </c>
      <c r="G189" s="43">
        <v>3.3</v>
      </c>
      <c r="H189" s="43">
        <v>0.4</v>
      </c>
      <c r="I189" s="43">
        <v>21.2</v>
      </c>
      <c r="J189" s="43">
        <v>102</v>
      </c>
      <c r="K189" s="44">
        <v>2008</v>
      </c>
      <c r="L189" s="43"/>
    </row>
    <row r="190" spans="1:12" ht="15" x14ac:dyDescent="0.25">
      <c r="A190" s="23"/>
      <c r="B190" s="15"/>
      <c r="C190" s="11"/>
      <c r="D190" s="6" t="s">
        <v>115</v>
      </c>
      <c r="E190" s="42" t="s">
        <v>78</v>
      </c>
      <c r="F190" s="43">
        <v>100</v>
      </c>
      <c r="G190" s="43">
        <v>0.8</v>
      </c>
      <c r="H190" s="43">
        <v>0</v>
      </c>
      <c r="I190" s="43">
        <v>7.5</v>
      </c>
      <c r="J190" s="43">
        <v>37.9</v>
      </c>
      <c r="K190" s="44">
        <v>2008</v>
      </c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32</v>
      </c>
      <c r="E192" s="9"/>
      <c r="F192" s="19">
        <f>SUM(F183:F191)</f>
        <v>870</v>
      </c>
      <c r="G192" s="19">
        <f t="shared" ref="G192:J192" si="82">SUM(G183:G191)</f>
        <v>36.899999999999991</v>
      </c>
      <c r="H192" s="19">
        <f t="shared" si="82"/>
        <v>27.3</v>
      </c>
      <c r="I192" s="19">
        <f t="shared" si="82"/>
        <v>120.3</v>
      </c>
      <c r="J192" s="19">
        <f t="shared" si="82"/>
        <v>1005</v>
      </c>
      <c r="K192" s="25"/>
      <c r="L192" s="19">
        <f t="shared" ref="L192" si="83">SUM(L183:L191)</f>
        <v>0</v>
      </c>
    </row>
    <row r="193" spans="1:12" ht="15" x14ac:dyDescent="0.2">
      <c r="A193" s="29">
        <f>A175</f>
        <v>2</v>
      </c>
      <c r="B193" s="30">
        <f>B175</f>
        <v>10</v>
      </c>
      <c r="C193" s="56" t="s">
        <v>4</v>
      </c>
      <c r="D193" s="57"/>
      <c r="E193" s="31"/>
      <c r="F193" s="32">
        <f>F182+F192</f>
        <v>1420</v>
      </c>
      <c r="G193" s="32">
        <f t="shared" ref="G193" si="84">G182+G192</f>
        <v>64.799999999999983</v>
      </c>
      <c r="H193" s="32">
        <f t="shared" ref="H193" si="85">H182+H192</f>
        <v>62.2</v>
      </c>
      <c r="I193" s="32">
        <f t="shared" ref="I193" si="86">I182+I192</f>
        <v>224.2</v>
      </c>
      <c r="J193" s="32">
        <f t="shared" ref="J193:L193" si="87">J182+J192</f>
        <v>1821.3000000000002</v>
      </c>
      <c r="K193" s="32"/>
      <c r="L193" s="32">
        <f t="shared" si="87"/>
        <v>0</v>
      </c>
    </row>
    <row r="194" spans="1:12" x14ac:dyDescent="0.2">
      <c r="A194" s="27"/>
      <c r="B194" s="28"/>
      <c r="C194" s="58" t="s">
        <v>5</v>
      </c>
      <c r="D194" s="58"/>
      <c r="E194" s="58"/>
      <c r="F194" s="34">
        <f>(F24+F43+F62+F81+F99+F118+F137+F155+F174+F193)/(IF(F24=0,0,1)+IF(F43=0,0,1)+IF(F62=0,0,1)+IF(F81=0,0,1)+IF(F99=0,0,1)+IF(F118=0,0,1)+IF(F137=0,0,1)+IF(F155=0,0,1)+IF(F174=0,0,1)+IF(F193=0,0,1))</f>
        <v>1362.5</v>
      </c>
      <c r="G194" s="34">
        <f>(G24+G43+G62+G81+G99+G118+G137+G155+G174+G193)/(IF(G24=0,0,1)+IF(G43=0,0,1)+IF(G62=0,0,1)+IF(G81=0,0,1)+IF(G99=0,0,1)+IF(G118=0,0,1)+IF(G137=0,0,1)+IF(G155=0,0,1)+IF(G174=0,0,1)+IF(G193=0,0,1))</f>
        <v>57.179999999999993</v>
      </c>
      <c r="H194" s="34">
        <f>(H24+H43+H62+H81+H99+H118+H137+H155+H174+H193)/(IF(H24=0,0,1)+IF(H43=0,0,1)+IF(H62=0,0,1)+IF(H81=0,0,1)+IF(H99=0,0,1)+IF(H118=0,0,1)+IF(H137=0,0,1)+IF(H155=0,0,1)+IF(H174=0,0,1)+IF(H193=0,0,1))</f>
        <v>56.620000000000005</v>
      </c>
      <c r="I194" s="34">
        <f>(I24+I43+I62+I81+I99+I118+I137+I155+I174+I193)/(IF(I24=0,0,1)+IF(I43=0,0,1)+IF(I62=0,0,1)+IF(I81=0,0,1)+IF(I99=0,0,1)+IF(I118=0,0,1)+IF(I137=0,0,1)+IF(I155=0,0,1)+IF(I174=0,0,1)+IF(I193=0,0,1))</f>
        <v>217.85</v>
      </c>
      <c r="J194" s="34">
        <f>(J24+J43+J62+J81+J99+J118+J137+J155+J174+J193)/(IF(J24=0,0,1)+IF(J43=0,0,1)+IF(J62=0,0,1)+IF(J81=0,0,1)+IF(J99=0,0,1)+IF(J118=0,0,1)+IF(J137=0,0,1)+IF(J155=0,0,1)+IF(J174=0,0,1)+IF(J193=0,0,1))</f>
        <v>1618.36</v>
      </c>
      <c r="K194" s="34"/>
      <c r="L194" s="34" t="e">
        <f>(L24+L43+L62+L81+L99+L118+L137+L155+L174+L193)/(IF(L24=0,0,1)+IF(L43=0,0,1)+IF(L62=0,0,1)+IF(L81=0,0,1)+IF(L99=0,0,1)+IF(L118=0,0,1)+IF(L137=0,0,1)+IF(L155=0,0,1)+IF(L174=0,0,1)+IF(L193=0,0,1))</f>
        <v>#DIV/0!</v>
      </c>
    </row>
  </sheetData>
  <mergeCells count="14">
    <mergeCell ref="C81:D81"/>
    <mergeCell ref="C99:D99"/>
    <mergeCell ref="C24:D24"/>
    <mergeCell ref="C194:E194"/>
    <mergeCell ref="C193:D193"/>
    <mergeCell ref="C118:D118"/>
    <mergeCell ref="C137:D137"/>
    <mergeCell ref="C155:D155"/>
    <mergeCell ref="C174:D17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2024-11-07T07:59:33Z</dcterms:modified>
</cp:coreProperties>
</file>